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MAN\jakstrada\Format Jakstrada\"/>
    </mc:Choice>
  </mc:AlternateContent>
  <xr:revisionPtr revIDLastSave="0" documentId="13_ncr:1_{24892FF7-E321-45B9-BEF8-3C149B67F6EF}" xr6:coauthVersionLast="47" xr6:coauthVersionMax="47" xr10:uidLastSave="{00000000-0000-0000-0000-000000000000}"/>
  <bookViews>
    <workbookView xWindow="-110" yWindow="-110" windowWidth="19420" windowHeight="10420" tabRatio="923" xr2:uid="{00000000-000D-0000-FFFF-FFFF00000000}"/>
  </bookViews>
  <sheets>
    <sheet name="Target" sheetId="9" r:id="rId1"/>
    <sheet name="K-2020" sheetId="112" r:id="rId2"/>
    <sheet name="P-2020" sheetId="113" r:id="rId3"/>
    <sheet name="Neraca 2020-2021" sheetId="105" r:id="rId4"/>
    <sheet name="K-2021" sheetId="114" r:id="rId5"/>
    <sheet name="P-2021" sheetId="115" r:id="rId6"/>
    <sheet name="K-2022" sheetId="116" r:id="rId7"/>
    <sheet name="P-2022" sheetId="117" r:id="rId8"/>
    <sheet name="Neraca 2021-2022" sheetId="106" r:id="rId9"/>
    <sheet name="K-2023" sheetId="118" r:id="rId10"/>
    <sheet name="P-2023" sheetId="119" r:id="rId11"/>
    <sheet name="Neraca 2022-2023" sheetId="101" r:id="rId12"/>
    <sheet name="K-2024" sheetId="120" r:id="rId13"/>
    <sheet name="P-2024" sheetId="123" r:id="rId14"/>
    <sheet name="Neraca 2023-2024" sheetId="102" r:id="rId15"/>
    <sheet name="K-2025" sheetId="122" r:id="rId16"/>
    <sheet name="P-2025" sheetId="124" r:id="rId17"/>
    <sheet name="Neraca 2024-2025" sheetId="100" r:id="rId18"/>
    <sheet name="K-2025 (Realita)" sheetId="121" r:id="rId19"/>
    <sheet name="P-2025 (Realita)" sheetId="125" r:id="rId20"/>
    <sheet name="Neraca 2025 Realita - 2025" sheetId="107" r:id="rId21"/>
    <sheet name="K-2017" sheetId="6" state="hidden" r:id="rId22"/>
    <sheet name="Neraca 2018-2019" sheetId="103" state="hidden" r:id="rId23"/>
    <sheet name="P-2017" sheetId="8" state="hidden" r:id="rId24"/>
    <sheet name="K-2018" sheetId="108" state="hidden" r:id="rId25"/>
    <sheet name="P-2018" sheetId="109" state="hidden" r:id="rId26"/>
    <sheet name="K-2019" sheetId="110" state="hidden" r:id="rId27"/>
    <sheet name="P-2019" sheetId="111" state="hidden" r:id="rId28"/>
    <sheet name="Neraca 2017-2018" sheetId="32" state="hidden" r:id="rId29"/>
    <sheet name="Neraca 2019-2020" sheetId="104" state="hidden" r:id="rId30"/>
  </sheets>
  <definedNames>
    <definedName name="_xlnm.Print_Area" localSheetId="21">'K-2017'!$A$1:$N$83</definedName>
    <definedName name="_xlnm.Print_Area" localSheetId="24">'K-2018'!$A$1:$N$83</definedName>
    <definedName name="_xlnm.Print_Area" localSheetId="26">'K-2019'!$A$1:$N$83</definedName>
    <definedName name="_xlnm.Print_Area" localSheetId="1">'K-2020'!$A$1:$N$83</definedName>
    <definedName name="_xlnm.Print_Area" localSheetId="4">'K-2021'!$A$1:$N$83</definedName>
    <definedName name="_xlnm.Print_Area" localSheetId="6">'K-2022'!$A$1:$N$83</definedName>
    <definedName name="_xlnm.Print_Area" localSheetId="9">'K-2023'!$A$1:$N$83</definedName>
    <definedName name="_xlnm.Print_Area" localSheetId="12">'K-2024'!$A$1:$N$83</definedName>
    <definedName name="_xlnm.Print_Area" localSheetId="15">'K-2025'!$A$1:$N$83</definedName>
    <definedName name="_xlnm.Print_Area" localSheetId="18">'K-2025 (Realita)'!$A$1:$N$83</definedName>
    <definedName name="_xlnm.Print_Area" localSheetId="28">'Neraca 2017-2018'!$A$1:$F$35</definedName>
    <definedName name="_xlnm.Print_Area" localSheetId="22">'Neraca 2018-2019'!$A$1:$F$35</definedName>
    <definedName name="_xlnm.Print_Area" localSheetId="29">'Neraca 2019-2020'!$A$1:$F$35</definedName>
    <definedName name="_xlnm.Print_Area" localSheetId="3">'Neraca 2020-2021'!$A$1:$F$35</definedName>
    <definedName name="_xlnm.Print_Area" localSheetId="8">'Neraca 2021-2022'!$A$1:$F$36</definedName>
    <definedName name="_xlnm.Print_Area" localSheetId="11">'Neraca 2022-2023'!$A$1:$F$36</definedName>
    <definedName name="_xlnm.Print_Area" localSheetId="14">'Neraca 2023-2024'!$A$1:$F$35</definedName>
    <definedName name="_xlnm.Print_Area" localSheetId="17">'Neraca 2024-2025'!$A$1:$F$35</definedName>
    <definedName name="_xlnm.Print_Area" localSheetId="20">'Neraca 2025 Realita - 2025'!$A$1:$F$35</definedName>
    <definedName name="_xlnm.Print_Area" localSheetId="23">'P-2017'!$A$1:$N$47</definedName>
    <definedName name="_xlnm.Print_Area" localSheetId="25">'P-2018'!$A$1:$N$47</definedName>
    <definedName name="_xlnm.Print_Area" localSheetId="27">'P-2019'!$A$1:$N$47</definedName>
    <definedName name="_xlnm.Print_Area" localSheetId="2">'P-2020'!$A$1:$N$47</definedName>
    <definedName name="_xlnm.Print_Area" localSheetId="5">'P-2021'!$A$1:$N$47</definedName>
    <definedName name="_xlnm.Print_Area" localSheetId="7">'P-2022'!$A$1:$N$47</definedName>
    <definedName name="_xlnm.Print_Area" localSheetId="10">'P-2023'!$A$1:$N$47</definedName>
    <definedName name="_xlnm.Print_Area" localSheetId="13">'P-2024'!$A$1:$N$47</definedName>
    <definedName name="_xlnm.Print_Area" localSheetId="16">'P-2025'!$A$1:$N$47</definedName>
    <definedName name="_xlnm.Print_Area" localSheetId="19">'P-2025 (Realita)'!$A$1:$N$47</definedName>
    <definedName name="_xlnm.Print_Area" localSheetId="0">Target!$A$1:$L$33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3" i="9" l="1"/>
  <c r="E23" i="9"/>
  <c r="F23" i="9"/>
  <c r="C23" i="9"/>
  <c r="D38" i="125"/>
  <c r="C38" i="125"/>
  <c r="E38" i="125" s="1"/>
  <c r="D38" i="111"/>
  <c r="C38" i="111"/>
  <c r="D38" i="109"/>
  <c r="C38" i="109"/>
  <c r="D38" i="8"/>
  <c r="C38" i="8"/>
  <c r="D38" i="124"/>
  <c r="F38" i="124" s="1"/>
  <c r="C38" i="124"/>
  <c r="E38" i="124" s="1"/>
  <c r="D38" i="123"/>
  <c r="F38" i="123" s="1"/>
  <c r="C38" i="123"/>
  <c r="D38" i="119"/>
  <c r="C38" i="119"/>
  <c r="D38" i="117"/>
  <c r="C38" i="117"/>
  <c r="C38" i="115"/>
  <c r="D38" i="115"/>
  <c r="D38" i="113"/>
  <c r="C38" i="113"/>
  <c r="E38" i="113" s="1"/>
  <c r="C40" i="109"/>
  <c r="D40" i="109"/>
  <c r="J223" i="125"/>
  <c r="I223" i="125"/>
  <c r="H223" i="125"/>
  <c r="G223" i="125"/>
  <c r="M216" i="125"/>
  <c r="L216" i="125"/>
  <c r="K216" i="125"/>
  <c r="K215" i="125"/>
  <c r="M215" i="125" s="1"/>
  <c r="K214" i="125"/>
  <c r="M214" i="125" s="1"/>
  <c r="M213" i="125"/>
  <c r="L213" i="125"/>
  <c r="K213" i="125"/>
  <c r="K223" i="125" s="1"/>
  <c r="F194" i="125"/>
  <c r="F205" i="125" s="1"/>
  <c r="G186" i="125"/>
  <c r="H179" i="125"/>
  <c r="F179" i="125"/>
  <c r="H178" i="125"/>
  <c r="F178" i="125"/>
  <c r="F177" i="125"/>
  <c r="H177" i="125" s="1"/>
  <c r="F176" i="125"/>
  <c r="H176" i="125" s="1"/>
  <c r="H175" i="125"/>
  <c r="H186" i="125" s="1"/>
  <c r="F175" i="125"/>
  <c r="G165" i="125"/>
  <c r="F160" i="125"/>
  <c r="H160" i="125" s="1"/>
  <c r="F159" i="125"/>
  <c r="H159" i="125" s="1"/>
  <c r="F158" i="125"/>
  <c r="H158" i="125" s="1"/>
  <c r="F157" i="125"/>
  <c r="H157" i="125" s="1"/>
  <c r="F156" i="125"/>
  <c r="H156" i="125" s="1"/>
  <c r="F155" i="125"/>
  <c r="F165" i="125" s="1"/>
  <c r="F154" i="125"/>
  <c r="H154" i="125" s="1"/>
  <c r="H145" i="125"/>
  <c r="F145" i="125"/>
  <c r="E145" i="125"/>
  <c r="G134" i="125"/>
  <c r="I134" i="125" s="1"/>
  <c r="G133" i="125"/>
  <c r="I133" i="125" s="1"/>
  <c r="G132" i="125"/>
  <c r="I132" i="125" s="1"/>
  <c r="G131" i="125"/>
  <c r="I131" i="125" s="1"/>
  <c r="G130" i="125"/>
  <c r="I130" i="125" s="1"/>
  <c r="G129" i="125"/>
  <c r="I129" i="125" s="1"/>
  <c r="G128" i="125"/>
  <c r="I128" i="125" s="1"/>
  <c r="C42" i="125"/>
  <c r="D40" i="125"/>
  <c r="C40" i="125"/>
  <c r="C41" i="125" s="1"/>
  <c r="F38" i="125"/>
  <c r="F37" i="125"/>
  <c r="E37" i="125"/>
  <c r="F36" i="125"/>
  <c r="E36" i="125"/>
  <c r="F35" i="125"/>
  <c r="E35" i="125"/>
  <c r="F34" i="125"/>
  <c r="F40" i="125" s="1"/>
  <c r="E34" i="125"/>
  <c r="E40" i="125" s="1"/>
  <c r="F33" i="125"/>
  <c r="E33" i="125"/>
  <c r="F25" i="125"/>
  <c r="D25" i="125"/>
  <c r="C25" i="125"/>
  <c r="I24" i="125"/>
  <c r="H24" i="125"/>
  <c r="G24" i="125"/>
  <c r="E24" i="125"/>
  <c r="G23" i="125"/>
  <c r="I23" i="125" s="1"/>
  <c r="E23" i="125"/>
  <c r="E25" i="125" s="1"/>
  <c r="I22" i="125"/>
  <c r="H22" i="125"/>
  <c r="G22" i="125"/>
  <c r="G25" i="125" s="1"/>
  <c r="E22" i="125"/>
  <c r="J15" i="125"/>
  <c r="I15" i="125"/>
  <c r="H15" i="125"/>
  <c r="G15" i="125"/>
  <c r="F15" i="125"/>
  <c r="D15" i="125"/>
  <c r="C15" i="125"/>
  <c r="K14" i="125"/>
  <c r="L14" i="125" s="1"/>
  <c r="E14" i="125"/>
  <c r="K13" i="125"/>
  <c r="L13" i="125" s="1"/>
  <c r="E13" i="125"/>
  <c r="K12" i="125"/>
  <c r="L12" i="125" s="1"/>
  <c r="N12" i="125" s="1"/>
  <c r="E12" i="125"/>
  <c r="M12" i="125" s="1"/>
  <c r="L11" i="125"/>
  <c r="N11" i="125" s="1"/>
  <c r="K11" i="125"/>
  <c r="E11" i="125"/>
  <c r="K10" i="125"/>
  <c r="L10" i="125" s="1"/>
  <c r="N10" i="125" s="1"/>
  <c r="E10" i="125"/>
  <c r="M10" i="125" s="1"/>
  <c r="K9" i="125"/>
  <c r="L9" i="125" s="1"/>
  <c r="E9" i="125"/>
  <c r="M9" i="125" s="1"/>
  <c r="K8" i="125"/>
  <c r="K15" i="125" s="1"/>
  <c r="E8" i="125"/>
  <c r="J223" i="124"/>
  <c r="I223" i="124"/>
  <c r="H223" i="124"/>
  <c r="G223" i="124"/>
  <c r="K216" i="124"/>
  <c r="M215" i="124"/>
  <c r="L215" i="124"/>
  <c r="K215" i="124"/>
  <c r="K214" i="124"/>
  <c r="M214" i="124" s="1"/>
  <c r="M213" i="124"/>
  <c r="K213" i="124"/>
  <c r="L213" i="124" s="1"/>
  <c r="F194" i="124"/>
  <c r="F205" i="124" s="1"/>
  <c r="G186" i="124"/>
  <c r="H179" i="124"/>
  <c r="F179" i="124"/>
  <c r="F178" i="124"/>
  <c r="H178" i="124" s="1"/>
  <c r="F177" i="124"/>
  <c r="H177" i="124" s="1"/>
  <c r="F176" i="124"/>
  <c r="H176" i="124" s="1"/>
  <c r="H175" i="124"/>
  <c r="F175" i="124"/>
  <c r="G165" i="124"/>
  <c r="F160" i="124"/>
  <c r="H160" i="124" s="1"/>
  <c r="F159" i="124"/>
  <c r="H159" i="124" s="1"/>
  <c r="F158" i="124"/>
  <c r="H158" i="124" s="1"/>
  <c r="F157" i="124"/>
  <c r="H157" i="124" s="1"/>
  <c r="F156" i="124"/>
  <c r="H156" i="124" s="1"/>
  <c r="F155" i="124"/>
  <c r="H155" i="124" s="1"/>
  <c r="F154" i="124"/>
  <c r="H154" i="124" s="1"/>
  <c r="H145" i="124"/>
  <c r="F145" i="124"/>
  <c r="E145" i="124"/>
  <c r="G134" i="124"/>
  <c r="I134" i="124" s="1"/>
  <c r="G133" i="124"/>
  <c r="I133" i="124" s="1"/>
  <c r="I132" i="124"/>
  <c r="G132" i="124"/>
  <c r="G131" i="124"/>
  <c r="I131" i="124" s="1"/>
  <c r="G130" i="124"/>
  <c r="I130" i="124" s="1"/>
  <c r="G129" i="124"/>
  <c r="I129" i="124" s="1"/>
  <c r="G128" i="124"/>
  <c r="C42" i="124"/>
  <c r="F40" i="124"/>
  <c r="D40" i="124"/>
  <c r="C40" i="124"/>
  <c r="C41" i="124" s="1"/>
  <c r="F37" i="124"/>
  <c r="E37" i="124"/>
  <c r="F36" i="124"/>
  <c r="E36" i="124"/>
  <c r="F35" i="124"/>
  <c r="E35" i="124"/>
  <c r="F34" i="124"/>
  <c r="E34" i="124"/>
  <c r="E40" i="124" s="1"/>
  <c r="E41" i="124" s="1"/>
  <c r="D29" i="100" s="1"/>
  <c r="F33" i="124"/>
  <c r="E33" i="124"/>
  <c r="F25" i="124"/>
  <c r="D25" i="124"/>
  <c r="C25" i="124"/>
  <c r="G24" i="124"/>
  <c r="I24" i="124" s="1"/>
  <c r="E24" i="124"/>
  <c r="G23" i="124"/>
  <c r="I23" i="124" s="1"/>
  <c r="E23" i="124"/>
  <c r="H22" i="124"/>
  <c r="G22" i="124"/>
  <c r="I22" i="124" s="1"/>
  <c r="E22" i="124"/>
  <c r="E25" i="124" s="1"/>
  <c r="J15" i="124"/>
  <c r="I15" i="124"/>
  <c r="H15" i="124"/>
  <c r="G15" i="124"/>
  <c r="F15" i="124"/>
  <c r="D15" i="124"/>
  <c r="C15" i="124"/>
  <c r="K14" i="124"/>
  <c r="L14" i="124" s="1"/>
  <c r="E14" i="124"/>
  <c r="K13" i="124"/>
  <c r="L13" i="124" s="1"/>
  <c r="E13" i="124"/>
  <c r="M13" i="124" s="1"/>
  <c r="L12" i="124"/>
  <c r="N12" i="124" s="1"/>
  <c r="K12" i="124"/>
  <c r="E12" i="124"/>
  <c r="K11" i="124"/>
  <c r="L11" i="124" s="1"/>
  <c r="N11" i="124" s="1"/>
  <c r="E11" i="124"/>
  <c r="L10" i="124"/>
  <c r="K10" i="124"/>
  <c r="E10" i="124"/>
  <c r="K9" i="124"/>
  <c r="L9" i="124" s="1"/>
  <c r="N9" i="124" s="1"/>
  <c r="E9" i="124"/>
  <c r="K8" i="124"/>
  <c r="E8" i="124"/>
  <c r="J223" i="123"/>
  <c r="I223" i="123"/>
  <c r="H223" i="123"/>
  <c r="G223" i="123"/>
  <c r="L216" i="123"/>
  <c r="K216" i="123"/>
  <c r="M216" i="123" s="1"/>
  <c r="K215" i="123"/>
  <c r="M215" i="123" s="1"/>
  <c r="K214" i="123"/>
  <c r="M214" i="123" s="1"/>
  <c r="M213" i="123"/>
  <c r="L213" i="123"/>
  <c r="K213" i="123"/>
  <c r="K223" i="123" s="1"/>
  <c r="F194" i="123"/>
  <c r="F205" i="123" s="1"/>
  <c r="G186" i="123"/>
  <c r="F179" i="123"/>
  <c r="H179" i="123" s="1"/>
  <c r="F178" i="123"/>
  <c r="H178" i="123" s="1"/>
  <c r="F177" i="123"/>
  <c r="H177" i="123" s="1"/>
  <c r="F176" i="123"/>
  <c r="H176" i="123" s="1"/>
  <c r="F175" i="123"/>
  <c r="G165" i="123"/>
  <c r="F160" i="123"/>
  <c r="H160" i="123" s="1"/>
  <c r="F159" i="123"/>
  <c r="H159" i="123" s="1"/>
  <c r="F158" i="123"/>
  <c r="H158" i="123" s="1"/>
  <c r="F157" i="123"/>
  <c r="H157" i="123" s="1"/>
  <c r="F156" i="123"/>
  <c r="H156" i="123" s="1"/>
  <c r="F155" i="123"/>
  <c r="F154" i="123"/>
  <c r="H154" i="123" s="1"/>
  <c r="H145" i="123"/>
  <c r="F145" i="123"/>
  <c r="E145" i="123"/>
  <c r="G134" i="123"/>
  <c r="I134" i="123" s="1"/>
  <c r="G133" i="123"/>
  <c r="I133" i="123" s="1"/>
  <c r="G132" i="123"/>
  <c r="I132" i="123" s="1"/>
  <c r="G131" i="123"/>
  <c r="I131" i="123" s="1"/>
  <c r="G130" i="123"/>
  <c r="I130" i="123" s="1"/>
  <c r="G129" i="123"/>
  <c r="I129" i="123" s="1"/>
  <c r="G128" i="123"/>
  <c r="I128" i="123" s="1"/>
  <c r="C42" i="123"/>
  <c r="E40" i="123"/>
  <c r="D40" i="123"/>
  <c r="C40" i="123"/>
  <c r="C41" i="123" s="1"/>
  <c r="E38" i="123"/>
  <c r="F37" i="123"/>
  <c r="E37" i="123"/>
  <c r="F36" i="123"/>
  <c r="E36" i="123"/>
  <c r="F35" i="123"/>
  <c r="E35" i="123"/>
  <c r="F34" i="123"/>
  <c r="F40" i="123" s="1"/>
  <c r="E34" i="123"/>
  <c r="F33" i="123"/>
  <c r="E33" i="123"/>
  <c r="F25" i="123"/>
  <c r="E25" i="123"/>
  <c r="D25" i="123"/>
  <c r="C25" i="123"/>
  <c r="G24" i="123"/>
  <c r="E24" i="123"/>
  <c r="H24" i="123" s="1"/>
  <c r="G23" i="123"/>
  <c r="H23" i="123" s="1"/>
  <c r="E23" i="123"/>
  <c r="H22" i="123"/>
  <c r="G22" i="123"/>
  <c r="E22" i="123"/>
  <c r="J15" i="123"/>
  <c r="I15" i="123"/>
  <c r="H15" i="123"/>
  <c r="G15" i="123"/>
  <c r="F15" i="123"/>
  <c r="D15" i="123"/>
  <c r="C15" i="123"/>
  <c r="L14" i="123"/>
  <c r="K14" i="123"/>
  <c r="E14" i="123"/>
  <c r="K13" i="123"/>
  <c r="L13" i="123" s="1"/>
  <c r="N13" i="123" s="1"/>
  <c r="E13" i="123"/>
  <c r="K12" i="123"/>
  <c r="L12" i="123" s="1"/>
  <c r="N12" i="123" s="1"/>
  <c r="E12" i="123"/>
  <c r="K11" i="123"/>
  <c r="L11" i="123" s="1"/>
  <c r="N11" i="123" s="1"/>
  <c r="E11" i="123"/>
  <c r="L10" i="123"/>
  <c r="K10" i="123"/>
  <c r="E10" i="123"/>
  <c r="K9" i="123"/>
  <c r="L9" i="123" s="1"/>
  <c r="E9" i="123"/>
  <c r="M9" i="123" s="1"/>
  <c r="K8" i="123"/>
  <c r="K15" i="123" s="1"/>
  <c r="N15" i="123" s="1"/>
  <c r="E8" i="123"/>
  <c r="E15" i="123" s="1"/>
  <c r="J79" i="122"/>
  <c r="I79" i="122"/>
  <c r="H79" i="122"/>
  <c r="G79" i="122"/>
  <c r="F79" i="122"/>
  <c r="D79" i="122"/>
  <c r="C79" i="122"/>
  <c r="K78" i="122"/>
  <c r="L78" i="122" s="1"/>
  <c r="N78" i="122" s="1"/>
  <c r="E78" i="122"/>
  <c r="M78" i="122" s="1"/>
  <c r="K77" i="122"/>
  <c r="L77" i="122" s="1"/>
  <c r="E77" i="122"/>
  <c r="K76" i="122"/>
  <c r="L76" i="122" s="1"/>
  <c r="E76" i="122"/>
  <c r="K75" i="122"/>
  <c r="L75" i="122" s="1"/>
  <c r="N75" i="122" s="1"/>
  <c r="E75" i="122"/>
  <c r="K74" i="122"/>
  <c r="L74" i="122" s="1"/>
  <c r="N74" i="122" s="1"/>
  <c r="E74" i="122"/>
  <c r="L73" i="122"/>
  <c r="N73" i="122" s="1"/>
  <c r="K73" i="122"/>
  <c r="E73" i="122"/>
  <c r="K72" i="122"/>
  <c r="L72" i="122" s="1"/>
  <c r="E72" i="122"/>
  <c r="M72" i="122" s="1"/>
  <c r="K71" i="122"/>
  <c r="L71" i="122" s="1"/>
  <c r="E71" i="122"/>
  <c r="K70" i="122"/>
  <c r="L70" i="122" s="1"/>
  <c r="E70" i="122"/>
  <c r="M70" i="122" s="1"/>
  <c r="K69" i="122"/>
  <c r="L69" i="122" s="1"/>
  <c r="E69" i="122"/>
  <c r="K68" i="122"/>
  <c r="L68" i="122" s="1"/>
  <c r="E68" i="122"/>
  <c r="E79" i="122" s="1"/>
  <c r="I60" i="122"/>
  <c r="H60" i="122"/>
  <c r="G60" i="122"/>
  <c r="F60" i="122"/>
  <c r="E60" i="122"/>
  <c r="D60" i="122"/>
  <c r="C60" i="122"/>
  <c r="J59" i="122"/>
  <c r="K59" i="122" s="1"/>
  <c r="J58" i="122"/>
  <c r="K58" i="122" s="1"/>
  <c r="J57" i="122"/>
  <c r="K57" i="122" s="1"/>
  <c r="J56" i="122"/>
  <c r="K56" i="122" s="1"/>
  <c r="J55" i="122"/>
  <c r="K55" i="122" s="1"/>
  <c r="J54" i="122"/>
  <c r="K54" i="122" s="1"/>
  <c r="J53" i="122"/>
  <c r="K53" i="122" s="1"/>
  <c r="K52" i="122"/>
  <c r="J52" i="122"/>
  <c r="J51" i="122"/>
  <c r="K51" i="122" s="1"/>
  <c r="J50" i="122"/>
  <c r="K50" i="122" s="1"/>
  <c r="J49" i="122"/>
  <c r="K49" i="122" s="1"/>
  <c r="J48" i="122"/>
  <c r="K48" i="122" s="1"/>
  <c r="J47" i="122"/>
  <c r="K47" i="122" s="1"/>
  <c r="J46" i="122"/>
  <c r="K46" i="122" s="1"/>
  <c r="J45" i="122"/>
  <c r="K45" i="122" s="1"/>
  <c r="K44" i="122"/>
  <c r="J44" i="122"/>
  <c r="J43" i="122"/>
  <c r="K43" i="122" s="1"/>
  <c r="J42" i="122"/>
  <c r="K42" i="122" s="1"/>
  <c r="J41" i="122"/>
  <c r="K41" i="122" s="1"/>
  <c r="K40" i="122"/>
  <c r="J40" i="122"/>
  <c r="J39" i="122"/>
  <c r="K39" i="122" s="1"/>
  <c r="J38" i="122"/>
  <c r="J60" i="122" s="1"/>
  <c r="F30" i="122"/>
  <c r="D30" i="122"/>
  <c r="C30" i="122"/>
  <c r="H29" i="122"/>
  <c r="I29" i="122" s="1"/>
  <c r="G29" i="122"/>
  <c r="E29" i="122"/>
  <c r="H28" i="122"/>
  <c r="I28" i="122" s="1"/>
  <c r="J28" i="122" s="1"/>
  <c r="G28" i="122"/>
  <c r="E28" i="122"/>
  <c r="H27" i="122"/>
  <c r="I27" i="122" s="1"/>
  <c r="J27" i="122" s="1"/>
  <c r="G27" i="122"/>
  <c r="E27" i="122"/>
  <c r="H26" i="122"/>
  <c r="I26" i="122" s="1"/>
  <c r="J26" i="122" s="1"/>
  <c r="G26" i="122"/>
  <c r="E26" i="122"/>
  <c r="I25" i="122"/>
  <c r="J25" i="122" s="1"/>
  <c r="H25" i="122"/>
  <c r="G25" i="122"/>
  <c r="E25" i="122"/>
  <c r="H24" i="122"/>
  <c r="I24" i="122" s="1"/>
  <c r="J24" i="122" s="1"/>
  <c r="G24" i="122"/>
  <c r="E24" i="122"/>
  <c r="I23" i="122"/>
  <c r="J23" i="122" s="1"/>
  <c r="H23" i="122"/>
  <c r="G23" i="122"/>
  <c r="E23" i="122"/>
  <c r="H22" i="122"/>
  <c r="I22" i="122" s="1"/>
  <c r="G22" i="122"/>
  <c r="E22" i="122"/>
  <c r="H21" i="122"/>
  <c r="I21" i="122" s="1"/>
  <c r="J21" i="122" s="1"/>
  <c r="G21" i="122"/>
  <c r="E21" i="122"/>
  <c r="H20" i="122"/>
  <c r="I20" i="122" s="1"/>
  <c r="J20" i="122" s="1"/>
  <c r="G20" i="122"/>
  <c r="E20" i="122"/>
  <c r="H19" i="122"/>
  <c r="I19" i="122" s="1"/>
  <c r="J19" i="122" s="1"/>
  <c r="G19" i="122"/>
  <c r="E19" i="122"/>
  <c r="H18" i="122"/>
  <c r="I18" i="122" s="1"/>
  <c r="J18" i="122" s="1"/>
  <c r="G18" i="122"/>
  <c r="E18" i="122"/>
  <c r="H17" i="122"/>
  <c r="I17" i="122" s="1"/>
  <c r="G17" i="122"/>
  <c r="E17" i="122"/>
  <c r="H16" i="122"/>
  <c r="I16" i="122" s="1"/>
  <c r="J16" i="122" s="1"/>
  <c r="G16" i="122"/>
  <c r="E16" i="122"/>
  <c r="H15" i="122"/>
  <c r="I15" i="122" s="1"/>
  <c r="J15" i="122" s="1"/>
  <c r="G15" i="122"/>
  <c r="E15" i="122"/>
  <c r="H14" i="122"/>
  <c r="I14" i="122" s="1"/>
  <c r="J14" i="122" s="1"/>
  <c r="G14" i="122"/>
  <c r="E14" i="122"/>
  <c r="H13" i="122"/>
  <c r="I13" i="122" s="1"/>
  <c r="J13" i="122" s="1"/>
  <c r="G13" i="122"/>
  <c r="E13" i="122"/>
  <c r="H12" i="122"/>
  <c r="I12" i="122" s="1"/>
  <c r="J12" i="122" s="1"/>
  <c r="G12" i="122"/>
  <c r="E12" i="122"/>
  <c r="H11" i="122"/>
  <c r="I11" i="122" s="1"/>
  <c r="J11" i="122" s="1"/>
  <c r="G11" i="122"/>
  <c r="E11" i="122"/>
  <c r="H10" i="122"/>
  <c r="I10" i="122" s="1"/>
  <c r="G10" i="122"/>
  <c r="E10" i="122"/>
  <c r="I9" i="122"/>
  <c r="J9" i="122" s="1"/>
  <c r="H9" i="122"/>
  <c r="G9" i="122"/>
  <c r="E9" i="122"/>
  <c r="I8" i="122"/>
  <c r="H8" i="122"/>
  <c r="G8" i="122"/>
  <c r="E8" i="122"/>
  <c r="I7" i="122"/>
  <c r="H7" i="122"/>
  <c r="G7" i="122"/>
  <c r="G30" i="122" s="1"/>
  <c r="E7" i="122"/>
  <c r="J79" i="121"/>
  <c r="I79" i="121"/>
  <c r="H79" i="121"/>
  <c r="G79" i="121"/>
  <c r="F79" i="121"/>
  <c r="D79" i="121"/>
  <c r="C79" i="121"/>
  <c r="K78" i="121"/>
  <c r="L78" i="121" s="1"/>
  <c r="E78" i="121"/>
  <c r="K77" i="121"/>
  <c r="L77" i="121" s="1"/>
  <c r="E77" i="121"/>
  <c r="K76" i="121"/>
  <c r="L76" i="121" s="1"/>
  <c r="E76" i="121"/>
  <c r="K75" i="121"/>
  <c r="L75" i="121" s="1"/>
  <c r="N75" i="121" s="1"/>
  <c r="E75" i="121"/>
  <c r="L74" i="121"/>
  <c r="N74" i="121" s="1"/>
  <c r="K74" i="121"/>
  <c r="E74" i="121"/>
  <c r="L73" i="121"/>
  <c r="N73" i="121" s="1"/>
  <c r="K73" i="121"/>
  <c r="E73" i="121"/>
  <c r="K72" i="121"/>
  <c r="L72" i="121" s="1"/>
  <c r="N72" i="121" s="1"/>
  <c r="E72" i="121"/>
  <c r="K71" i="121"/>
  <c r="L71" i="121" s="1"/>
  <c r="E71" i="121"/>
  <c r="K70" i="121"/>
  <c r="L70" i="121" s="1"/>
  <c r="E70" i="121"/>
  <c r="K69" i="121"/>
  <c r="L69" i="121" s="1"/>
  <c r="E69" i="121"/>
  <c r="K68" i="121"/>
  <c r="L68" i="121" s="1"/>
  <c r="E68" i="121"/>
  <c r="I60" i="121"/>
  <c r="H60" i="121"/>
  <c r="G60" i="121"/>
  <c r="F60" i="121"/>
  <c r="E60" i="121"/>
  <c r="D60" i="121"/>
  <c r="C60" i="121"/>
  <c r="J59" i="121"/>
  <c r="K59" i="121" s="1"/>
  <c r="J58" i="121"/>
  <c r="K58" i="121" s="1"/>
  <c r="J57" i="121"/>
  <c r="K57" i="121" s="1"/>
  <c r="J56" i="121"/>
  <c r="K56" i="121" s="1"/>
  <c r="J55" i="121"/>
  <c r="K55" i="121" s="1"/>
  <c r="J54" i="121"/>
  <c r="K54" i="121" s="1"/>
  <c r="J53" i="121"/>
  <c r="K53" i="121" s="1"/>
  <c r="J52" i="121"/>
  <c r="K52" i="121" s="1"/>
  <c r="J51" i="121"/>
  <c r="K51" i="121" s="1"/>
  <c r="J50" i="121"/>
  <c r="K50" i="121" s="1"/>
  <c r="J49" i="121"/>
  <c r="K49" i="121" s="1"/>
  <c r="K48" i="121"/>
  <c r="J48" i="121"/>
  <c r="J47" i="121"/>
  <c r="K47" i="121" s="1"/>
  <c r="J46" i="121"/>
  <c r="K46" i="121" s="1"/>
  <c r="J45" i="121"/>
  <c r="K45" i="121" s="1"/>
  <c r="J44" i="121"/>
  <c r="K44" i="121" s="1"/>
  <c r="J43" i="121"/>
  <c r="K43" i="121" s="1"/>
  <c r="J42" i="121"/>
  <c r="K42" i="121" s="1"/>
  <c r="J41" i="121"/>
  <c r="K41" i="121" s="1"/>
  <c r="K40" i="121"/>
  <c r="J40" i="121"/>
  <c r="J39" i="121"/>
  <c r="K39" i="121" s="1"/>
  <c r="J38" i="121"/>
  <c r="F30" i="121"/>
  <c r="D30" i="121"/>
  <c r="C30" i="121"/>
  <c r="H29" i="121"/>
  <c r="I29" i="121" s="1"/>
  <c r="J29" i="121" s="1"/>
  <c r="G29" i="121"/>
  <c r="E29" i="121"/>
  <c r="H28" i="121"/>
  <c r="I28" i="121" s="1"/>
  <c r="G28" i="121"/>
  <c r="E28" i="121"/>
  <c r="H27" i="121"/>
  <c r="I27" i="121" s="1"/>
  <c r="J27" i="121" s="1"/>
  <c r="G27" i="121"/>
  <c r="E27" i="121"/>
  <c r="H26" i="121"/>
  <c r="I26" i="121" s="1"/>
  <c r="J26" i="121" s="1"/>
  <c r="G26" i="121"/>
  <c r="E26" i="121"/>
  <c r="H25" i="121"/>
  <c r="I25" i="121" s="1"/>
  <c r="G25" i="121"/>
  <c r="E25" i="121"/>
  <c r="I24" i="121"/>
  <c r="J24" i="121" s="1"/>
  <c r="H24" i="121"/>
  <c r="G24" i="121"/>
  <c r="E24" i="121"/>
  <c r="H23" i="121"/>
  <c r="I23" i="121" s="1"/>
  <c r="J23" i="121" s="1"/>
  <c r="G23" i="121"/>
  <c r="E23" i="121"/>
  <c r="I22" i="121"/>
  <c r="J22" i="121" s="1"/>
  <c r="H22" i="121"/>
  <c r="G22" i="121"/>
  <c r="E22" i="121"/>
  <c r="H21" i="121"/>
  <c r="I21" i="121" s="1"/>
  <c r="J21" i="121" s="1"/>
  <c r="G21" i="121"/>
  <c r="E21" i="121"/>
  <c r="H20" i="121"/>
  <c r="I20" i="121" s="1"/>
  <c r="J20" i="121" s="1"/>
  <c r="G20" i="121"/>
  <c r="E20" i="121"/>
  <c r="H19" i="121"/>
  <c r="I19" i="121" s="1"/>
  <c r="G19" i="121"/>
  <c r="E19" i="121"/>
  <c r="H18" i="121"/>
  <c r="I18" i="121" s="1"/>
  <c r="G18" i="121"/>
  <c r="E18" i="121"/>
  <c r="H17" i="121"/>
  <c r="I17" i="121" s="1"/>
  <c r="J17" i="121" s="1"/>
  <c r="G17" i="121"/>
  <c r="E17" i="121"/>
  <c r="I16" i="121"/>
  <c r="J16" i="121" s="1"/>
  <c r="H16" i="121"/>
  <c r="G16" i="121"/>
  <c r="E16" i="121"/>
  <c r="H15" i="121"/>
  <c r="I15" i="121" s="1"/>
  <c r="J15" i="121" s="1"/>
  <c r="G15" i="121"/>
  <c r="E15" i="121"/>
  <c r="H14" i="121"/>
  <c r="I14" i="121" s="1"/>
  <c r="J14" i="121" s="1"/>
  <c r="G14" i="121"/>
  <c r="E14" i="121"/>
  <c r="H13" i="121"/>
  <c r="I13" i="121" s="1"/>
  <c r="J13" i="121" s="1"/>
  <c r="G13" i="121"/>
  <c r="E13" i="121"/>
  <c r="H12" i="121"/>
  <c r="I12" i="121" s="1"/>
  <c r="J12" i="121" s="1"/>
  <c r="G12" i="121"/>
  <c r="E12" i="121"/>
  <c r="H11" i="121"/>
  <c r="I11" i="121" s="1"/>
  <c r="J11" i="121" s="1"/>
  <c r="G11" i="121"/>
  <c r="E11" i="121"/>
  <c r="H10" i="121"/>
  <c r="I10" i="121" s="1"/>
  <c r="G10" i="121"/>
  <c r="E10" i="121"/>
  <c r="H9" i="121"/>
  <c r="I9" i="121" s="1"/>
  <c r="J9" i="121" s="1"/>
  <c r="G9" i="121"/>
  <c r="E9" i="121"/>
  <c r="H8" i="121"/>
  <c r="I8" i="121" s="1"/>
  <c r="J8" i="121" s="1"/>
  <c r="G8" i="121"/>
  <c r="E8" i="121"/>
  <c r="I7" i="121"/>
  <c r="H7" i="121"/>
  <c r="G7" i="121"/>
  <c r="E7" i="121"/>
  <c r="J79" i="120"/>
  <c r="I79" i="120"/>
  <c r="H79" i="120"/>
  <c r="G79" i="120"/>
  <c r="F79" i="120"/>
  <c r="D79" i="120"/>
  <c r="C79" i="120"/>
  <c r="K78" i="120"/>
  <c r="L78" i="120" s="1"/>
  <c r="E78" i="120"/>
  <c r="M78" i="120" s="1"/>
  <c r="K77" i="120"/>
  <c r="L77" i="120" s="1"/>
  <c r="E77" i="120"/>
  <c r="K76" i="120"/>
  <c r="L76" i="120" s="1"/>
  <c r="E76" i="120"/>
  <c r="K75" i="120"/>
  <c r="L75" i="120" s="1"/>
  <c r="N75" i="120" s="1"/>
  <c r="E75" i="120"/>
  <c r="K74" i="120"/>
  <c r="L74" i="120" s="1"/>
  <c r="N74" i="120" s="1"/>
  <c r="E74" i="120"/>
  <c r="K73" i="120"/>
  <c r="L73" i="120" s="1"/>
  <c r="N73" i="120" s="1"/>
  <c r="E73" i="120"/>
  <c r="K72" i="120"/>
  <c r="L72" i="120" s="1"/>
  <c r="N72" i="120" s="1"/>
  <c r="E72" i="120"/>
  <c r="K71" i="120"/>
  <c r="L71" i="120" s="1"/>
  <c r="E71" i="120"/>
  <c r="K70" i="120"/>
  <c r="L70" i="120" s="1"/>
  <c r="N70" i="120" s="1"/>
  <c r="E70" i="120"/>
  <c r="K69" i="120"/>
  <c r="L69" i="120" s="1"/>
  <c r="E69" i="120"/>
  <c r="K68" i="120"/>
  <c r="L68" i="120" s="1"/>
  <c r="E68" i="120"/>
  <c r="I60" i="120"/>
  <c r="H60" i="120"/>
  <c r="G60" i="120"/>
  <c r="F60" i="120"/>
  <c r="E60" i="120"/>
  <c r="D60" i="120"/>
  <c r="C60" i="120"/>
  <c r="J59" i="120"/>
  <c r="K59" i="120" s="1"/>
  <c r="J58" i="120"/>
  <c r="K58" i="120" s="1"/>
  <c r="J57" i="120"/>
  <c r="K57" i="120" s="1"/>
  <c r="K56" i="120"/>
  <c r="J56" i="120"/>
  <c r="J55" i="120"/>
  <c r="K55" i="120" s="1"/>
  <c r="J54" i="120"/>
  <c r="K54" i="120" s="1"/>
  <c r="J53" i="120"/>
  <c r="K53" i="120" s="1"/>
  <c r="J52" i="120"/>
  <c r="K52" i="120" s="1"/>
  <c r="J51" i="120"/>
  <c r="K51" i="120" s="1"/>
  <c r="J50" i="120"/>
  <c r="K50" i="120" s="1"/>
  <c r="J49" i="120"/>
  <c r="K49" i="120" s="1"/>
  <c r="K48" i="120"/>
  <c r="J48" i="120"/>
  <c r="J47" i="120"/>
  <c r="K47" i="120" s="1"/>
  <c r="J46" i="120"/>
  <c r="K46" i="120" s="1"/>
  <c r="J45" i="120"/>
  <c r="K45" i="120" s="1"/>
  <c r="J44" i="120"/>
  <c r="K44" i="120" s="1"/>
  <c r="J43" i="120"/>
  <c r="K43" i="120" s="1"/>
  <c r="J42" i="120"/>
  <c r="K42" i="120" s="1"/>
  <c r="J41" i="120"/>
  <c r="K41" i="120" s="1"/>
  <c r="K40" i="120"/>
  <c r="J40" i="120"/>
  <c r="J39" i="120"/>
  <c r="K39" i="120" s="1"/>
  <c r="J38" i="120"/>
  <c r="F30" i="120"/>
  <c r="D30" i="120"/>
  <c r="C30" i="120"/>
  <c r="H29" i="120"/>
  <c r="I29" i="120" s="1"/>
  <c r="J29" i="120" s="1"/>
  <c r="G29" i="120"/>
  <c r="E29" i="120"/>
  <c r="H28" i="120"/>
  <c r="I28" i="120" s="1"/>
  <c r="G28" i="120"/>
  <c r="E28" i="120"/>
  <c r="H27" i="120"/>
  <c r="I27" i="120" s="1"/>
  <c r="J27" i="120" s="1"/>
  <c r="G27" i="120"/>
  <c r="E27" i="120"/>
  <c r="H26" i="120"/>
  <c r="I26" i="120" s="1"/>
  <c r="J26" i="120" s="1"/>
  <c r="G26" i="120"/>
  <c r="E26" i="120"/>
  <c r="H25" i="120"/>
  <c r="I25" i="120" s="1"/>
  <c r="J25" i="120" s="1"/>
  <c r="G25" i="120"/>
  <c r="E25" i="120"/>
  <c r="I24" i="120"/>
  <c r="J24" i="120" s="1"/>
  <c r="H24" i="120"/>
  <c r="G24" i="120"/>
  <c r="E24" i="120"/>
  <c r="H23" i="120"/>
  <c r="I23" i="120" s="1"/>
  <c r="J23" i="120" s="1"/>
  <c r="G23" i="120"/>
  <c r="E23" i="120"/>
  <c r="I22" i="120"/>
  <c r="J22" i="120" s="1"/>
  <c r="H22" i="120"/>
  <c r="G22" i="120"/>
  <c r="E22" i="120"/>
  <c r="H21" i="120"/>
  <c r="I21" i="120" s="1"/>
  <c r="G21" i="120"/>
  <c r="E21" i="120"/>
  <c r="H20" i="120"/>
  <c r="I20" i="120" s="1"/>
  <c r="J20" i="120" s="1"/>
  <c r="G20" i="120"/>
  <c r="E20" i="120"/>
  <c r="H19" i="120"/>
  <c r="I19" i="120" s="1"/>
  <c r="J19" i="120" s="1"/>
  <c r="G19" i="120"/>
  <c r="E19" i="120"/>
  <c r="H18" i="120"/>
  <c r="I18" i="120" s="1"/>
  <c r="J18" i="120" s="1"/>
  <c r="G18" i="120"/>
  <c r="E18" i="120"/>
  <c r="H17" i="120"/>
  <c r="I17" i="120" s="1"/>
  <c r="J17" i="120" s="1"/>
  <c r="G17" i="120"/>
  <c r="E17" i="120"/>
  <c r="H16" i="120"/>
  <c r="I16" i="120" s="1"/>
  <c r="J16" i="120" s="1"/>
  <c r="G16" i="120"/>
  <c r="E16" i="120"/>
  <c r="H15" i="120"/>
  <c r="I15" i="120" s="1"/>
  <c r="J15" i="120" s="1"/>
  <c r="G15" i="120"/>
  <c r="E15" i="120"/>
  <c r="H14" i="120"/>
  <c r="I14" i="120" s="1"/>
  <c r="G14" i="120"/>
  <c r="E14" i="120"/>
  <c r="H13" i="120"/>
  <c r="I13" i="120" s="1"/>
  <c r="J13" i="120" s="1"/>
  <c r="G13" i="120"/>
  <c r="E13" i="120"/>
  <c r="H12" i="120"/>
  <c r="I12" i="120" s="1"/>
  <c r="J12" i="120" s="1"/>
  <c r="G12" i="120"/>
  <c r="E12" i="120"/>
  <c r="H11" i="120"/>
  <c r="I11" i="120" s="1"/>
  <c r="J11" i="120" s="1"/>
  <c r="G11" i="120"/>
  <c r="E11" i="120"/>
  <c r="H10" i="120"/>
  <c r="I10" i="120" s="1"/>
  <c r="J10" i="120" s="1"/>
  <c r="G10" i="120"/>
  <c r="E10" i="120"/>
  <c r="H9" i="120"/>
  <c r="I9" i="120" s="1"/>
  <c r="G9" i="120"/>
  <c r="E9" i="120"/>
  <c r="I8" i="120"/>
  <c r="J8" i="120" s="1"/>
  <c r="H8" i="120"/>
  <c r="G8" i="120"/>
  <c r="E8" i="120"/>
  <c r="I7" i="120"/>
  <c r="H7" i="120"/>
  <c r="G7" i="120"/>
  <c r="E7" i="120"/>
  <c r="E30" i="120" s="1"/>
  <c r="J223" i="119"/>
  <c r="I223" i="119"/>
  <c r="H223" i="119"/>
  <c r="G223" i="119"/>
  <c r="L216" i="119"/>
  <c r="K216" i="119"/>
  <c r="M216" i="119" s="1"/>
  <c r="K215" i="119"/>
  <c r="M215" i="119" s="1"/>
  <c r="K214" i="119"/>
  <c r="M214" i="119" s="1"/>
  <c r="M213" i="119"/>
  <c r="K213" i="119"/>
  <c r="L213" i="119" s="1"/>
  <c r="F205" i="119"/>
  <c r="F194" i="119"/>
  <c r="G186" i="119"/>
  <c r="F179" i="119"/>
  <c r="H179" i="119" s="1"/>
  <c r="F178" i="119"/>
  <c r="H178" i="119" s="1"/>
  <c r="F177" i="119"/>
  <c r="H177" i="119" s="1"/>
  <c r="F176" i="119"/>
  <c r="H176" i="119" s="1"/>
  <c r="F175" i="119"/>
  <c r="H175" i="119" s="1"/>
  <c r="G165" i="119"/>
  <c r="F160" i="119"/>
  <c r="H160" i="119" s="1"/>
  <c r="F159" i="119"/>
  <c r="H159" i="119" s="1"/>
  <c r="F158" i="119"/>
  <c r="H158" i="119" s="1"/>
  <c r="H157" i="119"/>
  <c r="F157" i="119"/>
  <c r="F156" i="119"/>
  <c r="H156" i="119" s="1"/>
  <c r="F155" i="119"/>
  <c r="H155" i="119" s="1"/>
  <c r="F154" i="119"/>
  <c r="H154" i="119" s="1"/>
  <c r="H145" i="119"/>
  <c r="F145" i="119"/>
  <c r="E145" i="119"/>
  <c r="G134" i="119"/>
  <c r="I134" i="119" s="1"/>
  <c r="G133" i="119"/>
  <c r="I133" i="119" s="1"/>
  <c r="G132" i="119"/>
  <c r="I132" i="119" s="1"/>
  <c r="G131" i="119"/>
  <c r="I131" i="119" s="1"/>
  <c r="G130" i="119"/>
  <c r="I130" i="119" s="1"/>
  <c r="G129" i="119"/>
  <c r="I129" i="119" s="1"/>
  <c r="G128" i="119"/>
  <c r="C42" i="119"/>
  <c r="D40" i="119"/>
  <c r="C40" i="119"/>
  <c r="C41" i="119" s="1"/>
  <c r="F38" i="119"/>
  <c r="E38" i="119"/>
  <c r="F37" i="119"/>
  <c r="E37" i="119"/>
  <c r="F36" i="119"/>
  <c r="E36" i="119"/>
  <c r="F35" i="119"/>
  <c r="E35" i="119"/>
  <c r="F34" i="119"/>
  <c r="F40" i="119" s="1"/>
  <c r="E34" i="119"/>
  <c r="E40" i="119" s="1"/>
  <c r="F33" i="119"/>
  <c r="E33" i="119"/>
  <c r="F25" i="119"/>
  <c r="D25" i="119"/>
  <c r="C25" i="119"/>
  <c r="G24" i="119"/>
  <c r="E24" i="119"/>
  <c r="I24" i="119" s="1"/>
  <c r="H23" i="119"/>
  <c r="G23" i="119"/>
  <c r="E23" i="119"/>
  <c r="I23" i="119" s="1"/>
  <c r="H22" i="119"/>
  <c r="G22" i="119"/>
  <c r="E22" i="119"/>
  <c r="J15" i="119"/>
  <c r="I15" i="119"/>
  <c r="H15" i="119"/>
  <c r="G15" i="119"/>
  <c r="F15" i="119"/>
  <c r="D15" i="119"/>
  <c r="C15" i="119"/>
  <c r="K14" i="119"/>
  <c r="L14" i="119" s="1"/>
  <c r="E14" i="119"/>
  <c r="K13" i="119"/>
  <c r="L13" i="119" s="1"/>
  <c r="E13" i="119"/>
  <c r="M13" i="119" s="1"/>
  <c r="K12" i="119"/>
  <c r="L12" i="119" s="1"/>
  <c r="N12" i="119" s="1"/>
  <c r="E12" i="119"/>
  <c r="L11" i="119"/>
  <c r="N11" i="119" s="1"/>
  <c r="K11" i="119"/>
  <c r="E11" i="119"/>
  <c r="K10" i="119"/>
  <c r="L10" i="119" s="1"/>
  <c r="E10" i="119"/>
  <c r="K9" i="119"/>
  <c r="L9" i="119" s="1"/>
  <c r="E9" i="119"/>
  <c r="M9" i="119" s="1"/>
  <c r="K8" i="119"/>
  <c r="K15" i="119" s="1"/>
  <c r="E8" i="119"/>
  <c r="E15" i="119" s="1"/>
  <c r="J79" i="118"/>
  <c r="I79" i="118"/>
  <c r="H79" i="118"/>
  <c r="G79" i="118"/>
  <c r="F79" i="118"/>
  <c r="D79" i="118"/>
  <c r="C79" i="118"/>
  <c r="K78" i="118"/>
  <c r="L78" i="118" s="1"/>
  <c r="N78" i="118" s="1"/>
  <c r="E78" i="118"/>
  <c r="L77" i="118"/>
  <c r="N77" i="118" s="1"/>
  <c r="K77" i="118"/>
  <c r="E77" i="118"/>
  <c r="L76" i="118"/>
  <c r="K76" i="118"/>
  <c r="E76" i="118"/>
  <c r="K75" i="118"/>
  <c r="L75" i="118" s="1"/>
  <c r="N75" i="118" s="1"/>
  <c r="E75" i="118"/>
  <c r="K74" i="118"/>
  <c r="L74" i="118" s="1"/>
  <c r="N74" i="118" s="1"/>
  <c r="E74" i="118"/>
  <c r="K73" i="118"/>
  <c r="L73" i="118" s="1"/>
  <c r="E73" i="118"/>
  <c r="K72" i="118"/>
  <c r="L72" i="118" s="1"/>
  <c r="E72" i="118"/>
  <c r="K71" i="118"/>
  <c r="L71" i="118" s="1"/>
  <c r="E71" i="118"/>
  <c r="M71" i="118" s="1"/>
  <c r="K70" i="118"/>
  <c r="E70" i="118"/>
  <c r="K69" i="118"/>
  <c r="L69" i="118" s="1"/>
  <c r="N69" i="118" s="1"/>
  <c r="E69" i="118"/>
  <c r="N68" i="118"/>
  <c r="L68" i="118"/>
  <c r="K68" i="118"/>
  <c r="E68" i="118"/>
  <c r="I60" i="118"/>
  <c r="H60" i="118"/>
  <c r="G60" i="118"/>
  <c r="F60" i="118"/>
  <c r="E60" i="118"/>
  <c r="D60" i="118"/>
  <c r="C60" i="118"/>
  <c r="J59" i="118"/>
  <c r="K59" i="118" s="1"/>
  <c r="J58" i="118"/>
  <c r="K58" i="118" s="1"/>
  <c r="K57" i="118"/>
  <c r="J57" i="118"/>
  <c r="J56" i="118"/>
  <c r="K56" i="118" s="1"/>
  <c r="J55" i="118"/>
  <c r="K55" i="118" s="1"/>
  <c r="J54" i="118"/>
  <c r="K54" i="118" s="1"/>
  <c r="J53" i="118"/>
  <c r="K53" i="118" s="1"/>
  <c r="J52" i="118"/>
  <c r="K52" i="118" s="1"/>
  <c r="J51" i="118"/>
  <c r="K51" i="118" s="1"/>
  <c r="J50" i="118"/>
  <c r="K50" i="118" s="1"/>
  <c r="K49" i="118"/>
  <c r="J49" i="118"/>
  <c r="J48" i="118"/>
  <c r="K48" i="118" s="1"/>
  <c r="J47" i="118"/>
  <c r="K47" i="118" s="1"/>
  <c r="J46" i="118"/>
  <c r="K46" i="118" s="1"/>
  <c r="K45" i="118"/>
  <c r="J45" i="118"/>
  <c r="J44" i="118"/>
  <c r="K44" i="118" s="1"/>
  <c r="J43" i="118"/>
  <c r="K43" i="118" s="1"/>
  <c r="J42" i="118"/>
  <c r="K42" i="118" s="1"/>
  <c r="K41" i="118"/>
  <c r="J41" i="118"/>
  <c r="J40" i="118"/>
  <c r="K40" i="118" s="1"/>
  <c r="J39" i="118"/>
  <c r="K39" i="118" s="1"/>
  <c r="J38" i="118"/>
  <c r="F30" i="118"/>
  <c r="D30" i="118"/>
  <c r="C30" i="118"/>
  <c r="H29" i="118"/>
  <c r="I29" i="118" s="1"/>
  <c r="J29" i="118" s="1"/>
  <c r="G29" i="118"/>
  <c r="E29" i="118"/>
  <c r="H28" i="118"/>
  <c r="I28" i="118" s="1"/>
  <c r="J28" i="118" s="1"/>
  <c r="G28" i="118"/>
  <c r="E28" i="118"/>
  <c r="I27" i="118"/>
  <c r="J27" i="118" s="1"/>
  <c r="H27" i="118"/>
  <c r="G27" i="118"/>
  <c r="E27" i="118"/>
  <c r="H26" i="118"/>
  <c r="I26" i="118" s="1"/>
  <c r="J26" i="118" s="1"/>
  <c r="G26" i="118"/>
  <c r="E26" i="118"/>
  <c r="H25" i="118"/>
  <c r="I25" i="118" s="1"/>
  <c r="J25" i="118" s="1"/>
  <c r="G25" i="118"/>
  <c r="E25" i="118"/>
  <c r="H24" i="118"/>
  <c r="I24" i="118" s="1"/>
  <c r="G24" i="118"/>
  <c r="E24" i="118"/>
  <c r="H23" i="118"/>
  <c r="I23" i="118" s="1"/>
  <c r="J23" i="118" s="1"/>
  <c r="G23" i="118"/>
  <c r="E23" i="118"/>
  <c r="H22" i="118"/>
  <c r="I22" i="118" s="1"/>
  <c r="G22" i="118"/>
  <c r="E22" i="118"/>
  <c r="J22" i="118" s="1"/>
  <c r="H21" i="118"/>
  <c r="I21" i="118" s="1"/>
  <c r="J21" i="118" s="1"/>
  <c r="G21" i="118"/>
  <c r="E21" i="118"/>
  <c r="H20" i="118"/>
  <c r="I20" i="118" s="1"/>
  <c r="J20" i="118" s="1"/>
  <c r="G20" i="118"/>
  <c r="E20" i="118"/>
  <c r="H19" i="118"/>
  <c r="I19" i="118" s="1"/>
  <c r="J19" i="118" s="1"/>
  <c r="G19" i="118"/>
  <c r="E19" i="118"/>
  <c r="I18" i="118"/>
  <c r="H18" i="118"/>
  <c r="G18" i="118"/>
  <c r="E18" i="118"/>
  <c r="H17" i="118"/>
  <c r="I17" i="118" s="1"/>
  <c r="G17" i="118"/>
  <c r="E17" i="118"/>
  <c r="H16" i="118"/>
  <c r="I16" i="118" s="1"/>
  <c r="J16" i="118" s="1"/>
  <c r="G16" i="118"/>
  <c r="E16" i="118"/>
  <c r="H15" i="118"/>
  <c r="I15" i="118" s="1"/>
  <c r="J15" i="118" s="1"/>
  <c r="G15" i="118"/>
  <c r="E15" i="118"/>
  <c r="H14" i="118"/>
  <c r="I14" i="118" s="1"/>
  <c r="J14" i="118" s="1"/>
  <c r="G14" i="118"/>
  <c r="E14" i="118"/>
  <c r="H13" i="118"/>
  <c r="I13" i="118" s="1"/>
  <c r="G13" i="118"/>
  <c r="E13" i="118"/>
  <c r="H12" i="118"/>
  <c r="I12" i="118" s="1"/>
  <c r="G12" i="118"/>
  <c r="E12" i="118"/>
  <c r="H11" i="118"/>
  <c r="I11" i="118" s="1"/>
  <c r="J11" i="118" s="1"/>
  <c r="G11" i="118"/>
  <c r="E11" i="118"/>
  <c r="I10" i="118"/>
  <c r="J10" i="118" s="1"/>
  <c r="H10" i="118"/>
  <c r="G10" i="118"/>
  <c r="E10" i="118"/>
  <c r="H9" i="118"/>
  <c r="I9" i="118" s="1"/>
  <c r="J9" i="118" s="1"/>
  <c r="G9" i="118"/>
  <c r="E9" i="118"/>
  <c r="H8" i="118"/>
  <c r="I8" i="118" s="1"/>
  <c r="J8" i="118" s="1"/>
  <c r="G8" i="118"/>
  <c r="E8" i="118"/>
  <c r="I7" i="118"/>
  <c r="J7" i="118" s="1"/>
  <c r="H7" i="118"/>
  <c r="G7" i="118"/>
  <c r="E7" i="118"/>
  <c r="J223" i="117"/>
  <c r="I223" i="117"/>
  <c r="H223" i="117"/>
  <c r="G223" i="117"/>
  <c r="L216" i="117"/>
  <c r="K216" i="117"/>
  <c r="M216" i="117" s="1"/>
  <c r="M215" i="117"/>
  <c r="K215" i="117"/>
  <c r="L215" i="117" s="1"/>
  <c r="K214" i="117"/>
  <c r="M214" i="117" s="1"/>
  <c r="K213" i="117"/>
  <c r="F194" i="117"/>
  <c r="F205" i="117" s="1"/>
  <c r="G186" i="117"/>
  <c r="F179" i="117"/>
  <c r="H179" i="117" s="1"/>
  <c r="F178" i="117"/>
  <c r="H178" i="117" s="1"/>
  <c r="F177" i="117"/>
  <c r="H177" i="117" s="1"/>
  <c r="F176" i="117"/>
  <c r="H176" i="117" s="1"/>
  <c r="F175" i="117"/>
  <c r="G165" i="117"/>
  <c r="F160" i="117"/>
  <c r="H160" i="117" s="1"/>
  <c r="F159" i="117"/>
  <c r="H159" i="117" s="1"/>
  <c r="F158" i="117"/>
  <c r="H158" i="117" s="1"/>
  <c r="F157" i="117"/>
  <c r="H157" i="117" s="1"/>
  <c r="F156" i="117"/>
  <c r="H156" i="117" s="1"/>
  <c r="F155" i="117"/>
  <c r="H155" i="117" s="1"/>
  <c r="F154" i="117"/>
  <c r="H154" i="117" s="1"/>
  <c r="H145" i="117"/>
  <c r="F145" i="117"/>
  <c r="E145" i="117"/>
  <c r="G134" i="117"/>
  <c r="I134" i="117" s="1"/>
  <c r="G133" i="117"/>
  <c r="I133" i="117" s="1"/>
  <c r="G132" i="117"/>
  <c r="I132" i="117" s="1"/>
  <c r="G131" i="117"/>
  <c r="I131" i="117" s="1"/>
  <c r="G130" i="117"/>
  <c r="I130" i="117" s="1"/>
  <c r="G129" i="117"/>
  <c r="I129" i="117" s="1"/>
  <c r="I128" i="117"/>
  <c r="G128" i="117"/>
  <c r="C42" i="117"/>
  <c r="D40" i="117"/>
  <c r="C40" i="117"/>
  <c r="C41" i="117" s="1"/>
  <c r="F38" i="117"/>
  <c r="E38" i="117"/>
  <c r="F37" i="117"/>
  <c r="E37" i="117"/>
  <c r="F36" i="117"/>
  <c r="E36" i="117"/>
  <c r="F35" i="117"/>
  <c r="E35" i="117"/>
  <c r="F34" i="117"/>
  <c r="F40" i="117" s="1"/>
  <c r="E34" i="117"/>
  <c r="E40" i="117" s="1"/>
  <c r="F33" i="117"/>
  <c r="E33" i="117"/>
  <c r="F25" i="117"/>
  <c r="D25" i="117"/>
  <c r="C25" i="117"/>
  <c r="G24" i="117"/>
  <c r="E24" i="117"/>
  <c r="H24" i="117" s="1"/>
  <c r="G23" i="117"/>
  <c r="I23" i="117" s="1"/>
  <c r="E23" i="117"/>
  <c r="G22" i="117"/>
  <c r="E22" i="117"/>
  <c r="J15" i="117"/>
  <c r="I15" i="117"/>
  <c r="H15" i="117"/>
  <c r="G15" i="117"/>
  <c r="F15" i="117"/>
  <c r="D15" i="117"/>
  <c r="C15" i="117"/>
  <c r="K14" i="117"/>
  <c r="L14" i="117" s="1"/>
  <c r="E14" i="117"/>
  <c r="L13" i="117"/>
  <c r="N13" i="117" s="1"/>
  <c r="K13" i="117"/>
  <c r="E13" i="117"/>
  <c r="K12" i="117"/>
  <c r="L12" i="117" s="1"/>
  <c r="N12" i="117" s="1"/>
  <c r="E12" i="117"/>
  <c r="L11" i="117"/>
  <c r="K11" i="117"/>
  <c r="E11" i="117"/>
  <c r="M11" i="117" s="1"/>
  <c r="K10" i="117"/>
  <c r="L10" i="117" s="1"/>
  <c r="E10" i="117"/>
  <c r="M10" i="117" s="1"/>
  <c r="K9" i="117"/>
  <c r="L9" i="117" s="1"/>
  <c r="E9" i="117"/>
  <c r="K8" i="117"/>
  <c r="E8" i="117"/>
  <c r="J79" i="116"/>
  <c r="I79" i="116"/>
  <c r="H79" i="116"/>
  <c r="G79" i="116"/>
  <c r="F79" i="116"/>
  <c r="D79" i="116"/>
  <c r="C79" i="116"/>
  <c r="K78" i="116"/>
  <c r="L78" i="116" s="1"/>
  <c r="E78" i="116"/>
  <c r="K77" i="116"/>
  <c r="L77" i="116" s="1"/>
  <c r="N77" i="116" s="1"/>
  <c r="E77" i="116"/>
  <c r="K76" i="116"/>
  <c r="L76" i="116" s="1"/>
  <c r="E76" i="116"/>
  <c r="K75" i="116"/>
  <c r="L75" i="116" s="1"/>
  <c r="N75" i="116" s="1"/>
  <c r="E75" i="116"/>
  <c r="L74" i="116"/>
  <c r="N74" i="116" s="1"/>
  <c r="K74" i="116"/>
  <c r="E74" i="116"/>
  <c r="M74" i="116" s="1"/>
  <c r="K73" i="116"/>
  <c r="L73" i="116" s="1"/>
  <c r="N73" i="116" s="1"/>
  <c r="E73" i="116"/>
  <c r="K72" i="116"/>
  <c r="L72" i="116" s="1"/>
  <c r="N72" i="116" s="1"/>
  <c r="E72" i="116"/>
  <c r="N71" i="116"/>
  <c r="K71" i="116"/>
  <c r="L71" i="116" s="1"/>
  <c r="M71" i="116" s="1"/>
  <c r="E71" i="116"/>
  <c r="K70" i="116"/>
  <c r="L70" i="116" s="1"/>
  <c r="E70" i="116"/>
  <c r="K69" i="116"/>
  <c r="L69" i="116" s="1"/>
  <c r="N69" i="116" s="1"/>
  <c r="E69" i="116"/>
  <c r="K68" i="116"/>
  <c r="L68" i="116" s="1"/>
  <c r="E68" i="116"/>
  <c r="I60" i="116"/>
  <c r="H60" i="116"/>
  <c r="G60" i="116"/>
  <c r="F60" i="116"/>
  <c r="E60" i="116"/>
  <c r="D60" i="116"/>
  <c r="C60" i="116"/>
  <c r="J59" i="116"/>
  <c r="K59" i="116" s="1"/>
  <c r="J58" i="116"/>
  <c r="K58" i="116" s="1"/>
  <c r="J57" i="116"/>
  <c r="K57" i="116" s="1"/>
  <c r="J56" i="116"/>
  <c r="K56" i="116" s="1"/>
  <c r="J55" i="116"/>
  <c r="K55" i="116" s="1"/>
  <c r="J54" i="116"/>
  <c r="K54" i="116" s="1"/>
  <c r="J53" i="116"/>
  <c r="K53" i="116" s="1"/>
  <c r="J52" i="116"/>
  <c r="K52" i="116" s="1"/>
  <c r="J51" i="116"/>
  <c r="K51" i="116" s="1"/>
  <c r="J50" i="116"/>
  <c r="K50" i="116" s="1"/>
  <c r="J49" i="116"/>
  <c r="K49" i="116" s="1"/>
  <c r="K48" i="116"/>
  <c r="J48" i="116"/>
  <c r="J47" i="116"/>
  <c r="K47" i="116" s="1"/>
  <c r="J46" i="116"/>
  <c r="K46" i="116" s="1"/>
  <c r="J45" i="116"/>
  <c r="K45" i="116" s="1"/>
  <c r="J44" i="116"/>
  <c r="K44" i="116" s="1"/>
  <c r="J43" i="116"/>
  <c r="K43" i="116" s="1"/>
  <c r="J42" i="116"/>
  <c r="K42" i="116" s="1"/>
  <c r="J41" i="116"/>
  <c r="K41" i="116" s="1"/>
  <c r="K40" i="116"/>
  <c r="J40" i="116"/>
  <c r="J39" i="116"/>
  <c r="K39" i="116" s="1"/>
  <c r="J38" i="116"/>
  <c r="F30" i="116"/>
  <c r="D30" i="116"/>
  <c r="C30" i="116"/>
  <c r="H29" i="116"/>
  <c r="I29" i="116" s="1"/>
  <c r="J29" i="116" s="1"/>
  <c r="G29" i="116"/>
  <c r="E29" i="116"/>
  <c r="H28" i="116"/>
  <c r="I28" i="116" s="1"/>
  <c r="G28" i="116"/>
  <c r="E28" i="116"/>
  <c r="H27" i="116"/>
  <c r="I27" i="116" s="1"/>
  <c r="G27" i="116"/>
  <c r="E27" i="116"/>
  <c r="H26" i="116"/>
  <c r="I26" i="116" s="1"/>
  <c r="J26" i="116" s="1"/>
  <c r="G26" i="116"/>
  <c r="E26" i="116"/>
  <c r="H25" i="116"/>
  <c r="I25" i="116" s="1"/>
  <c r="J25" i="116" s="1"/>
  <c r="G25" i="116"/>
  <c r="E25" i="116"/>
  <c r="J24" i="116"/>
  <c r="H24" i="116"/>
  <c r="I24" i="116" s="1"/>
  <c r="G24" i="116"/>
  <c r="E24" i="116"/>
  <c r="H23" i="116"/>
  <c r="I23" i="116" s="1"/>
  <c r="J23" i="116" s="1"/>
  <c r="G23" i="116"/>
  <c r="E23" i="116"/>
  <c r="H22" i="116"/>
  <c r="I22" i="116" s="1"/>
  <c r="J22" i="116" s="1"/>
  <c r="G22" i="116"/>
  <c r="E22" i="116"/>
  <c r="H21" i="116"/>
  <c r="I21" i="116" s="1"/>
  <c r="J21" i="116" s="1"/>
  <c r="G21" i="116"/>
  <c r="E21" i="116"/>
  <c r="H20" i="116"/>
  <c r="I20" i="116" s="1"/>
  <c r="J20" i="116" s="1"/>
  <c r="G20" i="116"/>
  <c r="E20" i="116"/>
  <c r="H19" i="116"/>
  <c r="I19" i="116" s="1"/>
  <c r="J19" i="116" s="1"/>
  <c r="G19" i="116"/>
  <c r="E19" i="116"/>
  <c r="H18" i="116"/>
  <c r="I18" i="116" s="1"/>
  <c r="J18" i="116" s="1"/>
  <c r="G18" i="116"/>
  <c r="E18" i="116"/>
  <c r="H17" i="116"/>
  <c r="I17" i="116" s="1"/>
  <c r="G17" i="116"/>
  <c r="E17" i="116"/>
  <c r="I16" i="116"/>
  <c r="J16" i="116" s="1"/>
  <c r="H16" i="116"/>
  <c r="G16" i="116"/>
  <c r="E16" i="116"/>
  <c r="H15" i="116"/>
  <c r="I15" i="116" s="1"/>
  <c r="J15" i="116" s="1"/>
  <c r="G15" i="116"/>
  <c r="E15" i="116"/>
  <c r="H14" i="116"/>
  <c r="I14" i="116" s="1"/>
  <c r="J14" i="116" s="1"/>
  <c r="G14" i="116"/>
  <c r="E14" i="116"/>
  <c r="H13" i="116"/>
  <c r="I13" i="116" s="1"/>
  <c r="J13" i="116" s="1"/>
  <c r="G13" i="116"/>
  <c r="E13" i="116"/>
  <c r="H12" i="116"/>
  <c r="I12" i="116" s="1"/>
  <c r="J12" i="116" s="1"/>
  <c r="G12" i="116"/>
  <c r="E12" i="116"/>
  <c r="H11" i="116"/>
  <c r="I11" i="116" s="1"/>
  <c r="G11" i="116"/>
  <c r="E11" i="116"/>
  <c r="H10" i="116"/>
  <c r="I10" i="116" s="1"/>
  <c r="J10" i="116" s="1"/>
  <c r="G10" i="116"/>
  <c r="E10" i="116"/>
  <c r="I9" i="116"/>
  <c r="H9" i="116"/>
  <c r="G9" i="116"/>
  <c r="E9" i="116"/>
  <c r="H8" i="116"/>
  <c r="I8" i="116" s="1"/>
  <c r="J8" i="116" s="1"/>
  <c r="G8" i="116"/>
  <c r="E8" i="116"/>
  <c r="H7" i="116"/>
  <c r="G7" i="116"/>
  <c r="E7" i="116"/>
  <c r="J223" i="115"/>
  <c r="I223" i="115"/>
  <c r="H223" i="115"/>
  <c r="G223" i="115"/>
  <c r="K216" i="115"/>
  <c r="K215" i="115"/>
  <c r="L215" i="115" s="1"/>
  <c r="K214" i="115"/>
  <c r="M214" i="115" s="1"/>
  <c r="M213" i="115"/>
  <c r="K213" i="115"/>
  <c r="L213" i="115" s="1"/>
  <c r="F194" i="115"/>
  <c r="F205" i="115" s="1"/>
  <c r="G186" i="115"/>
  <c r="F179" i="115"/>
  <c r="H179" i="115" s="1"/>
  <c r="F178" i="115"/>
  <c r="H178" i="115" s="1"/>
  <c r="F177" i="115"/>
  <c r="H177" i="115" s="1"/>
  <c r="F176" i="115"/>
  <c r="H176" i="115" s="1"/>
  <c r="H175" i="115"/>
  <c r="F175" i="115"/>
  <c r="G165" i="115"/>
  <c r="F160" i="115"/>
  <c r="H160" i="115" s="1"/>
  <c r="F159" i="115"/>
  <c r="H159" i="115" s="1"/>
  <c r="F158" i="115"/>
  <c r="H158" i="115" s="1"/>
  <c r="F157" i="115"/>
  <c r="H157" i="115" s="1"/>
  <c r="F156" i="115"/>
  <c r="H156" i="115" s="1"/>
  <c r="F155" i="115"/>
  <c r="H155" i="115" s="1"/>
  <c r="F154" i="115"/>
  <c r="H154" i="115" s="1"/>
  <c r="H145" i="115"/>
  <c r="F145" i="115"/>
  <c r="E145" i="115"/>
  <c r="G134" i="115"/>
  <c r="I134" i="115" s="1"/>
  <c r="G133" i="115"/>
  <c r="I133" i="115" s="1"/>
  <c r="I132" i="115"/>
  <c r="G132" i="115"/>
  <c r="G131" i="115"/>
  <c r="I131" i="115" s="1"/>
  <c r="G130" i="115"/>
  <c r="I130" i="115" s="1"/>
  <c r="G129" i="115"/>
  <c r="I129" i="115" s="1"/>
  <c r="G128" i="115"/>
  <c r="C42" i="115"/>
  <c r="D40" i="115"/>
  <c r="C40" i="115"/>
  <c r="F38" i="115"/>
  <c r="E38" i="115"/>
  <c r="F37" i="115"/>
  <c r="E37" i="115"/>
  <c r="F36" i="115"/>
  <c r="E36" i="115"/>
  <c r="F35" i="115"/>
  <c r="E35" i="115"/>
  <c r="F34" i="115"/>
  <c r="F40" i="115" s="1"/>
  <c r="E34" i="115"/>
  <c r="E40" i="115" s="1"/>
  <c r="F33" i="115"/>
  <c r="E33" i="115"/>
  <c r="F25" i="115"/>
  <c r="D25" i="115"/>
  <c r="C25" i="115"/>
  <c r="H24" i="115"/>
  <c r="G24" i="115"/>
  <c r="E24" i="115"/>
  <c r="I24" i="115" s="1"/>
  <c r="G23" i="115"/>
  <c r="I23" i="115" s="1"/>
  <c r="E23" i="115"/>
  <c r="G22" i="115"/>
  <c r="E22" i="115"/>
  <c r="J15" i="115"/>
  <c r="I15" i="115"/>
  <c r="H15" i="115"/>
  <c r="G15" i="115"/>
  <c r="F15" i="115"/>
  <c r="D15" i="115"/>
  <c r="C15" i="115"/>
  <c r="K14" i="115"/>
  <c r="L14" i="115" s="1"/>
  <c r="E14" i="115"/>
  <c r="K13" i="115"/>
  <c r="L13" i="115" s="1"/>
  <c r="E13" i="115"/>
  <c r="M13" i="115" s="1"/>
  <c r="K12" i="115"/>
  <c r="L12" i="115" s="1"/>
  <c r="N12" i="115" s="1"/>
  <c r="E12" i="115"/>
  <c r="L11" i="115"/>
  <c r="N11" i="115" s="1"/>
  <c r="K11" i="115"/>
  <c r="E11" i="115"/>
  <c r="K10" i="115"/>
  <c r="L10" i="115" s="1"/>
  <c r="E10" i="115"/>
  <c r="M10" i="115" s="1"/>
  <c r="K9" i="115"/>
  <c r="L9" i="115" s="1"/>
  <c r="E9" i="115"/>
  <c r="M9" i="115" s="1"/>
  <c r="K8" i="115"/>
  <c r="E8" i="115"/>
  <c r="J79" i="114"/>
  <c r="I79" i="114"/>
  <c r="H79" i="114"/>
  <c r="G79" i="114"/>
  <c r="F79" i="114"/>
  <c r="D79" i="114"/>
  <c r="C79" i="114"/>
  <c r="K78" i="114"/>
  <c r="L78" i="114" s="1"/>
  <c r="E78" i="114"/>
  <c r="K77" i="114"/>
  <c r="L77" i="114" s="1"/>
  <c r="N77" i="114" s="1"/>
  <c r="E77" i="114"/>
  <c r="L76" i="114"/>
  <c r="N76" i="114" s="1"/>
  <c r="K76" i="114"/>
  <c r="E76" i="114"/>
  <c r="M76" i="114" s="1"/>
  <c r="K75" i="114"/>
  <c r="L75" i="114" s="1"/>
  <c r="E75" i="114"/>
  <c r="M75" i="114" s="1"/>
  <c r="K74" i="114"/>
  <c r="L74" i="114" s="1"/>
  <c r="E74" i="114"/>
  <c r="M74" i="114" s="1"/>
  <c r="K73" i="114"/>
  <c r="L73" i="114" s="1"/>
  <c r="N73" i="114" s="1"/>
  <c r="E73" i="114"/>
  <c r="K72" i="114"/>
  <c r="L72" i="114" s="1"/>
  <c r="N72" i="114" s="1"/>
  <c r="E72" i="114"/>
  <c r="K71" i="114"/>
  <c r="L71" i="114" s="1"/>
  <c r="N71" i="114" s="1"/>
  <c r="E71" i="114"/>
  <c r="K70" i="114"/>
  <c r="L70" i="114" s="1"/>
  <c r="E70" i="114"/>
  <c r="K69" i="114"/>
  <c r="L69" i="114" s="1"/>
  <c r="N69" i="114" s="1"/>
  <c r="E69" i="114"/>
  <c r="N68" i="114"/>
  <c r="L68" i="114"/>
  <c r="K68" i="114"/>
  <c r="E68" i="114"/>
  <c r="I60" i="114"/>
  <c r="H60" i="114"/>
  <c r="G60" i="114"/>
  <c r="F60" i="114"/>
  <c r="E60" i="114"/>
  <c r="D60" i="114"/>
  <c r="C60" i="114"/>
  <c r="J59" i="114"/>
  <c r="K59" i="114" s="1"/>
  <c r="J58" i="114"/>
  <c r="K58" i="114" s="1"/>
  <c r="J57" i="114"/>
  <c r="K57" i="114" s="1"/>
  <c r="J56" i="114"/>
  <c r="K56" i="114" s="1"/>
  <c r="J55" i="114"/>
  <c r="K55" i="114" s="1"/>
  <c r="J54" i="114"/>
  <c r="K54" i="114" s="1"/>
  <c r="J53" i="114"/>
  <c r="K53" i="114" s="1"/>
  <c r="J52" i="114"/>
  <c r="K52" i="114" s="1"/>
  <c r="J51" i="114"/>
  <c r="K51" i="114" s="1"/>
  <c r="J50" i="114"/>
  <c r="K50" i="114" s="1"/>
  <c r="J49" i="114"/>
  <c r="K49" i="114" s="1"/>
  <c r="J48" i="114"/>
  <c r="K48" i="114" s="1"/>
  <c r="J47" i="114"/>
  <c r="K47" i="114" s="1"/>
  <c r="J46" i="114"/>
  <c r="K46" i="114" s="1"/>
  <c r="J45" i="114"/>
  <c r="K45" i="114" s="1"/>
  <c r="J44" i="114"/>
  <c r="K44" i="114" s="1"/>
  <c r="J43" i="114"/>
  <c r="K43" i="114" s="1"/>
  <c r="J42" i="114"/>
  <c r="K42" i="114" s="1"/>
  <c r="J41" i="114"/>
  <c r="K41" i="114" s="1"/>
  <c r="J40" i="114"/>
  <c r="K40" i="114" s="1"/>
  <c r="J39" i="114"/>
  <c r="K39" i="114" s="1"/>
  <c r="J38" i="114"/>
  <c r="F30" i="114"/>
  <c r="D30" i="114"/>
  <c r="C30" i="114"/>
  <c r="H29" i="114"/>
  <c r="I29" i="114" s="1"/>
  <c r="J29" i="114" s="1"/>
  <c r="G29" i="114"/>
  <c r="E29" i="114"/>
  <c r="H28" i="114"/>
  <c r="I28" i="114" s="1"/>
  <c r="J28" i="114" s="1"/>
  <c r="G28" i="114"/>
  <c r="E28" i="114"/>
  <c r="H27" i="114"/>
  <c r="I27" i="114" s="1"/>
  <c r="G27" i="114"/>
  <c r="E27" i="114"/>
  <c r="H26" i="114"/>
  <c r="I26" i="114" s="1"/>
  <c r="G26" i="114"/>
  <c r="E26" i="114"/>
  <c r="H25" i="114"/>
  <c r="I25" i="114" s="1"/>
  <c r="J25" i="114" s="1"/>
  <c r="G25" i="114"/>
  <c r="E25" i="114"/>
  <c r="H24" i="114"/>
  <c r="I24" i="114" s="1"/>
  <c r="G24" i="114"/>
  <c r="E24" i="114"/>
  <c r="H23" i="114"/>
  <c r="I23" i="114" s="1"/>
  <c r="J23" i="114" s="1"/>
  <c r="G23" i="114"/>
  <c r="E23" i="114"/>
  <c r="H22" i="114"/>
  <c r="I22" i="114" s="1"/>
  <c r="G22" i="114"/>
  <c r="E22" i="114"/>
  <c r="H21" i="114"/>
  <c r="I21" i="114" s="1"/>
  <c r="J21" i="114" s="1"/>
  <c r="G21" i="114"/>
  <c r="E21" i="114"/>
  <c r="H20" i="114"/>
  <c r="I20" i="114" s="1"/>
  <c r="J20" i="114" s="1"/>
  <c r="G20" i="114"/>
  <c r="E20" i="114"/>
  <c r="H19" i="114"/>
  <c r="I19" i="114" s="1"/>
  <c r="G19" i="114"/>
  <c r="E19" i="114"/>
  <c r="H18" i="114"/>
  <c r="I18" i="114" s="1"/>
  <c r="J18" i="114" s="1"/>
  <c r="G18" i="114"/>
  <c r="E18" i="114"/>
  <c r="H17" i="114"/>
  <c r="I17" i="114" s="1"/>
  <c r="J17" i="114" s="1"/>
  <c r="G17" i="114"/>
  <c r="E17" i="114"/>
  <c r="H16" i="114"/>
  <c r="I16" i="114" s="1"/>
  <c r="J16" i="114" s="1"/>
  <c r="G16" i="114"/>
  <c r="E16" i="114"/>
  <c r="H15" i="114"/>
  <c r="I15" i="114" s="1"/>
  <c r="J15" i="114" s="1"/>
  <c r="G15" i="114"/>
  <c r="E15" i="114"/>
  <c r="H14" i="114"/>
  <c r="I14" i="114" s="1"/>
  <c r="J14" i="114" s="1"/>
  <c r="G14" i="114"/>
  <c r="E14" i="114"/>
  <c r="H13" i="114"/>
  <c r="I13" i="114" s="1"/>
  <c r="J13" i="114" s="1"/>
  <c r="G13" i="114"/>
  <c r="E13" i="114"/>
  <c r="H12" i="114"/>
  <c r="I12" i="114" s="1"/>
  <c r="G12" i="114"/>
  <c r="E12" i="114"/>
  <c r="H11" i="114"/>
  <c r="I11" i="114" s="1"/>
  <c r="J11" i="114" s="1"/>
  <c r="G11" i="114"/>
  <c r="E11" i="114"/>
  <c r="H10" i="114"/>
  <c r="I10" i="114" s="1"/>
  <c r="J10" i="114" s="1"/>
  <c r="G10" i="114"/>
  <c r="E10" i="114"/>
  <c r="H9" i="114"/>
  <c r="I9" i="114" s="1"/>
  <c r="G9" i="114"/>
  <c r="E9" i="114"/>
  <c r="H8" i="114"/>
  <c r="I8" i="114" s="1"/>
  <c r="J8" i="114" s="1"/>
  <c r="G8" i="114"/>
  <c r="E8" i="114"/>
  <c r="H7" i="114"/>
  <c r="G7" i="114"/>
  <c r="E7" i="114"/>
  <c r="J223" i="113"/>
  <c r="I223" i="113"/>
  <c r="H223" i="113"/>
  <c r="G223" i="113"/>
  <c r="K216" i="113"/>
  <c r="M216" i="113" s="1"/>
  <c r="M215" i="113"/>
  <c r="L215" i="113"/>
  <c r="K215" i="113"/>
  <c r="L214" i="113"/>
  <c r="K214" i="113"/>
  <c r="M214" i="113" s="1"/>
  <c r="K213" i="113"/>
  <c r="L213" i="113" s="1"/>
  <c r="F194" i="113"/>
  <c r="F205" i="113" s="1"/>
  <c r="G186" i="113"/>
  <c r="H179" i="113"/>
  <c r="F179" i="113"/>
  <c r="F178" i="113"/>
  <c r="H178" i="113" s="1"/>
  <c r="F177" i="113"/>
  <c r="H177" i="113" s="1"/>
  <c r="F176" i="113"/>
  <c r="H176" i="113" s="1"/>
  <c r="H175" i="113"/>
  <c r="F175" i="113"/>
  <c r="F186" i="113" s="1"/>
  <c r="G165" i="113"/>
  <c r="F160" i="113"/>
  <c r="H160" i="113" s="1"/>
  <c r="F159" i="113"/>
  <c r="H159" i="113" s="1"/>
  <c r="F158" i="113"/>
  <c r="H158" i="113" s="1"/>
  <c r="F157" i="113"/>
  <c r="H157" i="113" s="1"/>
  <c r="F156" i="113"/>
  <c r="H156" i="113" s="1"/>
  <c r="F155" i="113"/>
  <c r="H155" i="113" s="1"/>
  <c r="F154" i="113"/>
  <c r="H154" i="113" s="1"/>
  <c r="H145" i="113"/>
  <c r="F145" i="113"/>
  <c r="E145" i="113"/>
  <c r="G134" i="113"/>
  <c r="I134" i="113" s="1"/>
  <c r="G133" i="113"/>
  <c r="I133" i="113" s="1"/>
  <c r="G132" i="113"/>
  <c r="I132" i="113" s="1"/>
  <c r="G131" i="113"/>
  <c r="I131" i="113" s="1"/>
  <c r="G130" i="113"/>
  <c r="I130" i="113" s="1"/>
  <c r="G129" i="113"/>
  <c r="I129" i="113" s="1"/>
  <c r="I128" i="113"/>
  <c r="G128" i="113"/>
  <c r="C42" i="113"/>
  <c r="F40" i="113"/>
  <c r="D40" i="113"/>
  <c r="C40" i="113"/>
  <c r="F38" i="113"/>
  <c r="F37" i="113"/>
  <c r="E37" i="113"/>
  <c r="F36" i="113"/>
  <c r="E36" i="113"/>
  <c r="F35" i="113"/>
  <c r="E35" i="113"/>
  <c r="F34" i="113"/>
  <c r="E34" i="113"/>
  <c r="E40" i="113" s="1"/>
  <c r="F33" i="113"/>
  <c r="E33" i="113"/>
  <c r="F25" i="113"/>
  <c r="D25" i="113"/>
  <c r="C25" i="113"/>
  <c r="G24" i="113"/>
  <c r="E24" i="113"/>
  <c r="H24" i="113" s="1"/>
  <c r="G23" i="113"/>
  <c r="E23" i="113"/>
  <c r="H23" i="113" s="1"/>
  <c r="G22" i="113"/>
  <c r="I22" i="113" s="1"/>
  <c r="E22" i="113"/>
  <c r="J15" i="113"/>
  <c r="I15" i="113"/>
  <c r="H15" i="113"/>
  <c r="G15" i="113"/>
  <c r="F15" i="113"/>
  <c r="D15" i="113"/>
  <c r="C15" i="113"/>
  <c r="K14" i="113"/>
  <c r="L14" i="113" s="1"/>
  <c r="E14" i="113"/>
  <c r="K13" i="113"/>
  <c r="L13" i="113" s="1"/>
  <c r="N13" i="113" s="1"/>
  <c r="E13" i="113"/>
  <c r="K12" i="113"/>
  <c r="L12" i="113" s="1"/>
  <c r="N12" i="113" s="1"/>
  <c r="E12" i="113"/>
  <c r="K11" i="113"/>
  <c r="L11" i="113" s="1"/>
  <c r="N11" i="113" s="1"/>
  <c r="E11" i="113"/>
  <c r="K10" i="113"/>
  <c r="L10" i="113" s="1"/>
  <c r="E10" i="113"/>
  <c r="K9" i="113"/>
  <c r="L9" i="113" s="1"/>
  <c r="E9" i="113"/>
  <c r="K8" i="113"/>
  <c r="K15" i="113" s="1"/>
  <c r="E8" i="113"/>
  <c r="J79" i="112"/>
  <c r="I79" i="112"/>
  <c r="H79" i="112"/>
  <c r="G79" i="112"/>
  <c r="F79" i="112"/>
  <c r="D79" i="112"/>
  <c r="C79" i="112"/>
  <c r="K78" i="112"/>
  <c r="L78" i="112" s="1"/>
  <c r="E78" i="112"/>
  <c r="M78" i="112" s="1"/>
  <c r="K77" i="112"/>
  <c r="L77" i="112" s="1"/>
  <c r="E77" i="112"/>
  <c r="K76" i="112"/>
  <c r="L76" i="112" s="1"/>
  <c r="E76" i="112"/>
  <c r="K75" i="112"/>
  <c r="L75" i="112" s="1"/>
  <c r="N75" i="112" s="1"/>
  <c r="E75" i="112"/>
  <c r="K74" i="112"/>
  <c r="L74" i="112" s="1"/>
  <c r="N74" i="112" s="1"/>
  <c r="E74" i="112"/>
  <c r="L73" i="112"/>
  <c r="N73" i="112" s="1"/>
  <c r="K73" i="112"/>
  <c r="E73" i="112"/>
  <c r="K72" i="112"/>
  <c r="L72" i="112" s="1"/>
  <c r="E72" i="112"/>
  <c r="K71" i="112"/>
  <c r="L71" i="112" s="1"/>
  <c r="E71" i="112"/>
  <c r="K70" i="112"/>
  <c r="L70" i="112" s="1"/>
  <c r="E70" i="112"/>
  <c r="M70" i="112" s="1"/>
  <c r="K69" i="112"/>
  <c r="L69" i="112" s="1"/>
  <c r="E69" i="112"/>
  <c r="K68" i="112"/>
  <c r="L68" i="112" s="1"/>
  <c r="E68" i="112"/>
  <c r="E79" i="112" s="1"/>
  <c r="I60" i="112"/>
  <c r="H60" i="112"/>
  <c r="G60" i="112"/>
  <c r="F60" i="112"/>
  <c r="E60" i="112"/>
  <c r="D60" i="112"/>
  <c r="C60" i="112"/>
  <c r="J59" i="112"/>
  <c r="K59" i="112" s="1"/>
  <c r="J58" i="112"/>
  <c r="K58" i="112" s="1"/>
  <c r="J57" i="112"/>
  <c r="K57" i="112" s="1"/>
  <c r="J56" i="112"/>
  <c r="K56" i="112" s="1"/>
  <c r="J55" i="112"/>
  <c r="K55" i="112" s="1"/>
  <c r="J54" i="112"/>
  <c r="K54" i="112" s="1"/>
  <c r="J53" i="112"/>
  <c r="K53" i="112" s="1"/>
  <c r="K52" i="112"/>
  <c r="J52" i="112"/>
  <c r="J51" i="112"/>
  <c r="K51" i="112" s="1"/>
  <c r="J50" i="112"/>
  <c r="K50" i="112" s="1"/>
  <c r="J49" i="112"/>
  <c r="K49" i="112" s="1"/>
  <c r="J48" i="112"/>
  <c r="K48" i="112" s="1"/>
  <c r="J47" i="112"/>
  <c r="K47" i="112" s="1"/>
  <c r="J46" i="112"/>
  <c r="K46" i="112" s="1"/>
  <c r="J45" i="112"/>
  <c r="K45" i="112" s="1"/>
  <c r="K44" i="112"/>
  <c r="J44" i="112"/>
  <c r="J43" i="112"/>
  <c r="K43" i="112" s="1"/>
  <c r="J42" i="112"/>
  <c r="K42" i="112" s="1"/>
  <c r="J41" i="112"/>
  <c r="K41" i="112" s="1"/>
  <c r="K40" i="112"/>
  <c r="J40" i="112"/>
  <c r="J39" i="112"/>
  <c r="K39" i="112" s="1"/>
  <c r="J38" i="112"/>
  <c r="J60" i="112" s="1"/>
  <c r="F30" i="112"/>
  <c r="D30" i="112"/>
  <c r="C30" i="112"/>
  <c r="H29" i="112"/>
  <c r="I29" i="112" s="1"/>
  <c r="G29" i="112"/>
  <c r="E29" i="112"/>
  <c r="H28" i="112"/>
  <c r="I28" i="112" s="1"/>
  <c r="G28" i="112"/>
  <c r="E28" i="112"/>
  <c r="H27" i="112"/>
  <c r="I27" i="112" s="1"/>
  <c r="J27" i="112" s="1"/>
  <c r="G27" i="112"/>
  <c r="E27" i="112"/>
  <c r="H26" i="112"/>
  <c r="I26" i="112" s="1"/>
  <c r="J26" i="112" s="1"/>
  <c r="G26" i="112"/>
  <c r="E26" i="112"/>
  <c r="H25" i="112"/>
  <c r="I25" i="112" s="1"/>
  <c r="J25" i="112" s="1"/>
  <c r="G25" i="112"/>
  <c r="E25" i="112"/>
  <c r="H24" i="112"/>
  <c r="I24" i="112" s="1"/>
  <c r="G24" i="112"/>
  <c r="E24" i="112"/>
  <c r="H23" i="112"/>
  <c r="I23" i="112" s="1"/>
  <c r="G23" i="112"/>
  <c r="E23" i="112"/>
  <c r="H22" i="112"/>
  <c r="I22" i="112" s="1"/>
  <c r="J22" i="112" s="1"/>
  <c r="G22" i="112"/>
  <c r="E22" i="112"/>
  <c r="H21" i="112"/>
  <c r="I21" i="112" s="1"/>
  <c r="G21" i="112"/>
  <c r="E21" i="112"/>
  <c r="H20" i="112"/>
  <c r="I20" i="112" s="1"/>
  <c r="J20" i="112" s="1"/>
  <c r="G20" i="112"/>
  <c r="E20" i="112"/>
  <c r="H19" i="112"/>
  <c r="I19" i="112" s="1"/>
  <c r="J19" i="112" s="1"/>
  <c r="G19" i="112"/>
  <c r="E19" i="112"/>
  <c r="H18" i="112"/>
  <c r="I18" i="112" s="1"/>
  <c r="J18" i="112" s="1"/>
  <c r="G18" i="112"/>
  <c r="E18" i="112"/>
  <c r="H17" i="112"/>
  <c r="I17" i="112" s="1"/>
  <c r="G17" i="112"/>
  <c r="E17" i="112"/>
  <c r="I16" i="112"/>
  <c r="J16" i="112" s="1"/>
  <c r="H16" i="112"/>
  <c r="G16" i="112"/>
  <c r="E16" i="112"/>
  <c r="I15" i="112"/>
  <c r="J15" i="112" s="1"/>
  <c r="H15" i="112"/>
  <c r="G15" i="112"/>
  <c r="E15" i="112"/>
  <c r="I14" i="112"/>
  <c r="J14" i="112" s="1"/>
  <c r="H14" i="112"/>
  <c r="G14" i="112"/>
  <c r="E14" i="112"/>
  <c r="H13" i="112"/>
  <c r="I13" i="112" s="1"/>
  <c r="J13" i="112" s="1"/>
  <c r="G13" i="112"/>
  <c r="E13" i="112"/>
  <c r="H12" i="112"/>
  <c r="I12" i="112" s="1"/>
  <c r="J12" i="112" s="1"/>
  <c r="G12" i="112"/>
  <c r="E12" i="112"/>
  <c r="H11" i="112"/>
  <c r="I11" i="112" s="1"/>
  <c r="J11" i="112" s="1"/>
  <c r="G11" i="112"/>
  <c r="E11" i="112"/>
  <c r="H10" i="112"/>
  <c r="I10" i="112" s="1"/>
  <c r="G10" i="112"/>
  <c r="E10" i="112"/>
  <c r="I9" i="112"/>
  <c r="J9" i="112" s="1"/>
  <c r="H9" i="112"/>
  <c r="G9" i="112"/>
  <c r="E9" i="112"/>
  <c r="I8" i="112"/>
  <c r="J8" i="112" s="1"/>
  <c r="H8" i="112"/>
  <c r="G8" i="112"/>
  <c r="E8" i="112"/>
  <c r="I7" i="112"/>
  <c r="H7" i="112"/>
  <c r="G7" i="112"/>
  <c r="G30" i="112" s="1"/>
  <c r="E7" i="112"/>
  <c r="J223" i="111"/>
  <c r="I223" i="111"/>
  <c r="H223" i="111"/>
  <c r="G223" i="111"/>
  <c r="K216" i="111"/>
  <c r="L216" i="111" s="1"/>
  <c r="K215" i="111"/>
  <c r="M215" i="111" s="1"/>
  <c r="K214" i="111"/>
  <c r="L214" i="111" s="1"/>
  <c r="K213" i="111"/>
  <c r="F194" i="111"/>
  <c r="F205" i="111" s="1"/>
  <c r="G186" i="111"/>
  <c r="H179" i="111"/>
  <c r="F179" i="111"/>
  <c r="H178" i="111"/>
  <c r="F178" i="111"/>
  <c r="F177" i="111"/>
  <c r="H177" i="111" s="1"/>
  <c r="F176" i="111"/>
  <c r="F186" i="111" s="1"/>
  <c r="H175" i="111"/>
  <c r="F175" i="111"/>
  <c r="G165" i="111"/>
  <c r="F160" i="111"/>
  <c r="H160" i="111" s="1"/>
  <c r="F159" i="111"/>
  <c r="H159" i="111" s="1"/>
  <c r="F158" i="111"/>
  <c r="H158" i="111" s="1"/>
  <c r="F157" i="111"/>
  <c r="H157" i="111" s="1"/>
  <c r="F156" i="111"/>
  <c r="H156" i="111" s="1"/>
  <c r="F155" i="111"/>
  <c r="H155" i="111" s="1"/>
  <c r="H154" i="111"/>
  <c r="F154" i="111"/>
  <c r="H145" i="111"/>
  <c r="F145" i="111"/>
  <c r="E145" i="111"/>
  <c r="G134" i="111"/>
  <c r="I134" i="111" s="1"/>
  <c r="G133" i="111"/>
  <c r="I133" i="111" s="1"/>
  <c r="G132" i="111"/>
  <c r="I132" i="111" s="1"/>
  <c r="G131" i="111"/>
  <c r="I131" i="111" s="1"/>
  <c r="G130" i="111"/>
  <c r="I130" i="111" s="1"/>
  <c r="G129" i="111"/>
  <c r="I129" i="111" s="1"/>
  <c r="G128" i="111"/>
  <c r="I128" i="111" s="1"/>
  <c r="C42" i="111"/>
  <c r="D40" i="111"/>
  <c r="C41" i="111" s="1"/>
  <c r="C40" i="111"/>
  <c r="F38" i="111"/>
  <c r="E38" i="111"/>
  <c r="F37" i="111"/>
  <c r="E37" i="111"/>
  <c r="F36" i="111"/>
  <c r="E36" i="111"/>
  <c r="F35" i="111"/>
  <c r="E35" i="111"/>
  <c r="F34" i="111"/>
  <c r="F40" i="111" s="1"/>
  <c r="E34" i="111"/>
  <c r="E40" i="111" s="1"/>
  <c r="F33" i="111"/>
  <c r="E33" i="111"/>
  <c r="F25" i="111"/>
  <c r="D25" i="111"/>
  <c r="C25" i="111"/>
  <c r="H24" i="111"/>
  <c r="G24" i="111"/>
  <c r="I24" i="111" s="1"/>
  <c r="E24" i="111"/>
  <c r="G23" i="111"/>
  <c r="E23" i="111"/>
  <c r="H23" i="111" s="1"/>
  <c r="G22" i="111"/>
  <c r="E22" i="111"/>
  <c r="E25" i="111" s="1"/>
  <c r="J15" i="111"/>
  <c r="I15" i="111"/>
  <c r="H15" i="111"/>
  <c r="G15" i="111"/>
  <c r="F15" i="111"/>
  <c r="D15" i="111"/>
  <c r="C15" i="111"/>
  <c r="K14" i="111"/>
  <c r="L14" i="111" s="1"/>
  <c r="E14" i="111"/>
  <c r="K13" i="111"/>
  <c r="L13" i="111" s="1"/>
  <c r="N13" i="111" s="1"/>
  <c r="E13" i="111"/>
  <c r="K12" i="111"/>
  <c r="L12" i="111" s="1"/>
  <c r="E12" i="111"/>
  <c r="L11" i="111"/>
  <c r="K11" i="111"/>
  <c r="E11" i="111"/>
  <c r="K10" i="111"/>
  <c r="L10" i="111" s="1"/>
  <c r="E10" i="111"/>
  <c r="K9" i="111"/>
  <c r="L9" i="111" s="1"/>
  <c r="E9" i="111"/>
  <c r="M9" i="111" s="1"/>
  <c r="K8" i="111"/>
  <c r="L8" i="111" s="1"/>
  <c r="E8" i="111"/>
  <c r="J79" i="110"/>
  <c r="I79" i="110"/>
  <c r="H79" i="110"/>
  <c r="G79" i="110"/>
  <c r="F79" i="110"/>
  <c r="D79" i="110"/>
  <c r="C79" i="110"/>
  <c r="K78" i="110"/>
  <c r="L78" i="110" s="1"/>
  <c r="N78" i="110" s="1"/>
  <c r="E78" i="110"/>
  <c r="K77" i="110"/>
  <c r="L77" i="110" s="1"/>
  <c r="N77" i="110" s="1"/>
  <c r="E77" i="110"/>
  <c r="K76" i="110"/>
  <c r="L76" i="110" s="1"/>
  <c r="E76" i="110"/>
  <c r="K75" i="110"/>
  <c r="L75" i="110" s="1"/>
  <c r="N75" i="110" s="1"/>
  <c r="E75" i="110"/>
  <c r="K74" i="110"/>
  <c r="L74" i="110" s="1"/>
  <c r="N74" i="110" s="1"/>
  <c r="E74" i="110"/>
  <c r="M74" i="110" s="1"/>
  <c r="K73" i="110"/>
  <c r="L73" i="110" s="1"/>
  <c r="E73" i="110"/>
  <c r="M73" i="110" s="1"/>
  <c r="K72" i="110"/>
  <c r="L72" i="110" s="1"/>
  <c r="E72" i="110"/>
  <c r="M72" i="110" s="1"/>
  <c r="K71" i="110"/>
  <c r="L71" i="110" s="1"/>
  <c r="N71" i="110" s="1"/>
  <c r="E71" i="110"/>
  <c r="K70" i="110"/>
  <c r="L70" i="110" s="1"/>
  <c r="E70" i="110"/>
  <c r="M70" i="110" s="1"/>
  <c r="K69" i="110"/>
  <c r="L69" i="110" s="1"/>
  <c r="N69" i="110" s="1"/>
  <c r="E69" i="110"/>
  <c r="K68" i="110"/>
  <c r="E68" i="110"/>
  <c r="I60" i="110"/>
  <c r="H60" i="110"/>
  <c r="G60" i="110"/>
  <c r="F60" i="110"/>
  <c r="E60" i="110"/>
  <c r="D60" i="110"/>
  <c r="C60" i="110"/>
  <c r="J59" i="110"/>
  <c r="K59" i="110" s="1"/>
  <c r="J58" i="110"/>
  <c r="K58" i="110" s="1"/>
  <c r="J57" i="110"/>
  <c r="K57" i="110" s="1"/>
  <c r="J56" i="110"/>
  <c r="K56" i="110" s="1"/>
  <c r="J55" i="110"/>
  <c r="K55" i="110" s="1"/>
  <c r="J54" i="110"/>
  <c r="K54" i="110" s="1"/>
  <c r="J53" i="110"/>
  <c r="K53" i="110" s="1"/>
  <c r="J52" i="110"/>
  <c r="K52" i="110" s="1"/>
  <c r="J51" i="110"/>
  <c r="K51" i="110" s="1"/>
  <c r="J50" i="110"/>
  <c r="K50" i="110" s="1"/>
  <c r="J49" i="110"/>
  <c r="K49" i="110" s="1"/>
  <c r="K48" i="110"/>
  <c r="J48" i="110"/>
  <c r="J47" i="110"/>
  <c r="K47" i="110" s="1"/>
  <c r="J46" i="110"/>
  <c r="K46" i="110" s="1"/>
  <c r="K45" i="110"/>
  <c r="J45" i="110"/>
  <c r="J44" i="110"/>
  <c r="K44" i="110" s="1"/>
  <c r="J43" i="110"/>
  <c r="K43" i="110" s="1"/>
  <c r="J42" i="110"/>
  <c r="K42" i="110" s="1"/>
  <c r="J41" i="110"/>
  <c r="K41" i="110" s="1"/>
  <c r="J40" i="110"/>
  <c r="K40" i="110" s="1"/>
  <c r="J39" i="110"/>
  <c r="K39" i="110" s="1"/>
  <c r="J38" i="110"/>
  <c r="F30" i="110"/>
  <c r="D30" i="110"/>
  <c r="C30" i="110"/>
  <c r="H29" i="110"/>
  <c r="I29" i="110" s="1"/>
  <c r="J29" i="110" s="1"/>
  <c r="G29" i="110"/>
  <c r="E29" i="110"/>
  <c r="H28" i="110"/>
  <c r="I28" i="110" s="1"/>
  <c r="G28" i="110"/>
  <c r="E28" i="110"/>
  <c r="H27" i="110"/>
  <c r="I27" i="110" s="1"/>
  <c r="G27" i="110"/>
  <c r="E27" i="110"/>
  <c r="H26" i="110"/>
  <c r="I26" i="110" s="1"/>
  <c r="J26" i="110" s="1"/>
  <c r="G26" i="110"/>
  <c r="E26" i="110"/>
  <c r="H25" i="110"/>
  <c r="I25" i="110" s="1"/>
  <c r="J25" i="110" s="1"/>
  <c r="G25" i="110"/>
  <c r="E25" i="110"/>
  <c r="I24" i="110"/>
  <c r="J24" i="110" s="1"/>
  <c r="H24" i="110"/>
  <c r="G24" i="110"/>
  <c r="E24" i="110"/>
  <c r="H23" i="110"/>
  <c r="I23" i="110" s="1"/>
  <c r="J23" i="110" s="1"/>
  <c r="G23" i="110"/>
  <c r="E23" i="110"/>
  <c r="H22" i="110"/>
  <c r="I22" i="110" s="1"/>
  <c r="J22" i="110" s="1"/>
  <c r="G22" i="110"/>
  <c r="E22" i="110"/>
  <c r="H21" i="110"/>
  <c r="I21" i="110" s="1"/>
  <c r="J21" i="110" s="1"/>
  <c r="G21" i="110"/>
  <c r="E21" i="110"/>
  <c r="H20" i="110"/>
  <c r="I20" i="110" s="1"/>
  <c r="J20" i="110" s="1"/>
  <c r="G20" i="110"/>
  <c r="E20" i="110"/>
  <c r="H19" i="110"/>
  <c r="I19" i="110" s="1"/>
  <c r="G19" i="110"/>
  <c r="E19" i="110"/>
  <c r="H18" i="110"/>
  <c r="I18" i="110" s="1"/>
  <c r="G18" i="110"/>
  <c r="E18" i="110"/>
  <c r="H17" i="110"/>
  <c r="I17" i="110" s="1"/>
  <c r="J17" i="110" s="1"/>
  <c r="G17" i="110"/>
  <c r="E17" i="110"/>
  <c r="I16" i="110"/>
  <c r="J16" i="110" s="1"/>
  <c r="H16" i="110"/>
  <c r="G16" i="110"/>
  <c r="E16" i="110"/>
  <c r="H15" i="110"/>
  <c r="I15" i="110" s="1"/>
  <c r="J15" i="110" s="1"/>
  <c r="G15" i="110"/>
  <c r="E15" i="110"/>
  <c r="H14" i="110"/>
  <c r="I14" i="110" s="1"/>
  <c r="J14" i="110" s="1"/>
  <c r="G14" i="110"/>
  <c r="E14" i="110"/>
  <c r="I13" i="110"/>
  <c r="J13" i="110" s="1"/>
  <c r="H13" i="110"/>
  <c r="G13" i="110"/>
  <c r="E13" i="110"/>
  <c r="H12" i="110"/>
  <c r="I12" i="110" s="1"/>
  <c r="G12" i="110"/>
  <c r="E12" i="110"/>
  <c r="H11" i="110"/>
  <c r="I11" i="110" s="1"/>
  <c r="G11" i="110"/>
  <c r="E11" i="110"/>
  <c r="H10" i="110"/>
  <c r="I10" i="110" s="1"/>
  <c r="J10" i="110" s="1"/>
  <c r="G10" i="110"/>
  <c r="E10" i="110"/>
  <c r="H9" i="110"/>
  <c r="I9" i="110" s="1"/>
  <c r="J9" i="110" s="1"/>
  <c r="G9" i="110"/>
  <c r="E9" i="110"/>
  <c r="I8" i="110"/>
  <c r="J8" i="110" s="1"/>
  <c r="H8" i="110"/>
  <c r="G8" i="110"/>
  <c r="E8" i="110"/>
  <c r="H7" i="110"/>
  <c r="G7" i="110"/>
  <c r="E7" i="110"/>
  <c r="E30" i="110" s="1"/>
  <c r="J223" i="109"/>
  <c r="I223" i="109"/>
  <c r="H223" i="109"/>
  <c r="G223" i="109"/>
  <c r="L216" i="109"/>
  <c r="K216" i="109"/>
  <c r="M216" i="109" s="1"/>
  <c r="K215" i="109"/>
  <c r="M215" i="109" s="1"/>
  <c r="K214" i="109"/>
  <c r="L214" i="109" s="1"/>
  <c r="M213" i="109"/>
  <c r="L213" i="109"/>
  <c r="K213" i="109"/>
  <c r="F194" i="109"/>
  <c r="F205" i="109" s="1"/>
  <c r="G186" i="109"/>
  <c r="H179" i="109"/>
  <c r="F179" i="109"/>
  <c r="F178" i="109"/>
  <c r="H178" i="109" s="1"/>
  <c r="F177" i="109"/>
  <c r="H177" i="109" s="1"/>
  <c r="F176" i="109"/>
  <c r="H176" i="109" s="1"/>
  <c r="F175" i="109"/>
  <c r="H175" i="109" s="1"/>
  <c r="G165" i="109"/>
  <c r="F160" i="109"/>
  <c r="H160" i="109" s="1"/>
  <c r="F159" i="109"/>
  <c r="H159" i="109" s="1"/>
  <c r="F158" i="109"/>
  <c r="H158" i="109" s="1"/>
  <c r="F157" i="109"/>
  <c r="H157" i="109" s="1"/>
  <c r="F156" i="109"/>
  <c r="H156" i="109" s="1"/>
  <c r="F155" i="109"/>
  <c r="H155" i="109" s="1"/>
  <c r="H154" i="109"/>
  <c r="F154" i="109"/>
  <c r="H145" i="109"/>
  <c r="F145" i="109"/>
  <c r="E145" i="109"/>
  <c r="G134" i="109"/>
  <c r="I134" i="109" s="1"/>
  <c r="G133" i="109"/>
  <c r="I133" i="109" s="1"/>
  <c r="G132" i="109"/>
  <c r="I132" i="109" s="1"/>
  <c r="G131" i="109"/>
  <c r="I131" i="109" s="1"/>
  <c r="G130" i="109"/>
  <c r="I130" i="109" s="1"/>
  <c r="G129" i="109"/>
  <c r="I129" i="109" s="1"/>
  <c r="G128" i="109"/>
  <c r="I128" i="109" s="1"/>
  <c r="C42" i="109"/>
  <c r="C41" i="109"/>
  <c r="F38" i="109"/>
  <c r="E38" i="109"/>
  <c r="F37" i="109"/>
  <c r="E37" i="109"/>
  <c r="F36" i="109"/>
  <c r="E36" i="109"/>
  <c r="F35" i="109"/>
  <c r="E35" i="109"/>
  <c r="F34" i="109"/>
  <c r="F40" i="109" s="1"/>
  <c r="E34" i="109"/>
  <c r="E40" i="109" s="1"/>
  <c r="F33" i="109"/>
  <c r="E33" i="109"/>
  <c r="F25" i="109"/>
  <c r="D25" i="109"/>
  <c r="C25" i="109"/>
  <c r="I24" i="109"/>
  <c r="H24" i="109"/>
  <c r="G24" i="109"/>
  <c r="E24" i="109"/>
  <c r="G23" i="109"/>
  <c r="E23" i="109"/>
  <c r="I23" i="109" s="1"/>
  <c r="G22" i="109"/>
  <c r="E22" i="109"/>
  <c r="H22" i="109" s="1"/>
  <c r="J15" i="109"/>
  <c r="I15" i="109"/>
  <c r="H15" i="109"/>
  <c r="G15" i="109"/>
  <c r="F15" i="109"/>
  <c r="D15" i="109"/>
  <c r="C15" i="109"/>
  <c r="N14" i="109"/>
  <c r="L14" i="109"/>
  <c r="K14" i="109"/>
  <c r="E14" i="109"/>
  <c r="K13" i="109"/>
  <c r="L13" i="109" s="1"/>
  <c r="E13" i="109"/>
  <c r="M13" i="109" s="1"/>
  <c r="K12" i="109"/>
  <c r="L12" i="109" s="1"/>
  <c r="E12" i="109"/>
  <c r="K11" i="109"/>
  <c r="L11" i="109" s="1"/>
  <c r="M11" i="109" s="1"/>
  <c r="E11" i="109"/>
  <c r="K10" i="109"/>
  <c r="L10" i="109" s="1"/>
  <c r="N10" i="109" s="1"/>
  <c r="E10" i="109"/>
  <c r="K9" i="109"/>
  <c r="L9" i="109" s="1"/>
  <c r="E9" i="109"/>
  <c r="K8" i="109"/>
  <c r="E8" i="109"/>
  <c r="J79" i="108"/>
  <c r="I79" i="108"/>
  <c r="H79" i="108"/>
  <c r="G79" i="108"/>
  <c r="F79" i="108"/>
  <c r="D79" i="108"/>
  <c r="C79" i="108"/>
  <c r="K78" i="108"/>
  <c r="L78" i="108" s="1"/>
  <c r="E78" i="108"/>
  <c r="M78" i="108" s="1"/>
  <c r="K77" i="108"/>
  <c r="L77" i="108" s="1"/>
  <c r="E77" i="108"/>
  <c r="K76" i="108"/>
  <c r="L76" i="108" s="1"/>
  <c r="E76" i="108"/>
  <c r="M76" i="108" s="1"/>
  <c r="M75" i="108"/>
  <c r="L75" i="108"/>
  <c r="K75" i="108"/>
  <c r="E75" i="108"/>
  <c r="L74" i="108"/>
  <c r="M74" i="108" s="1"/>
  <c r="K74" i="108"/>
  <c r="E74" i="108"/>
  <c r="K73" i="108"/>
  <c r="L73" i="108" s="1"/>
  <c r="E73" i="108"/>
  <c r="M73" i="108" s="1"/>
  <c r="K72" i="108"/>
  <c r="L72" i="108" s="1"/>
  <c r="N72" i="108" s="1"/>
  <c r="E72" i="108"/>
  <c r="M72" i="108" s="1"/>
  <c r="K71" i="108"/>
  <c r="L71" i="108" s="1"/>
  <c r="E71" i="108"/>
  <c r="K70" i="108"/>
  <c r="L70" i="108" s="1"/>
  <c r="E70" i="108"/>
  <c r="M70" i="108" s="1"/>
  <c r="K69" i="108"/>
  <c r="L69" i="108" s="1"/>
  <c r="E69" i="108"/>
  <c r="K68" i="108"/>
  <c r="E68" i="108"/>
  <c r="I60" i="108"/>
  <c r="H60" i="108"/>
  <c r="G60" i="108"/>
  <c r="F60" i="108"/>
  <c r="E60" i="108"/>
  <c r="D60" i="108"/>
  <c r="C60" i="108"/>
  <c r="K59" i="108"/>
  <c r="J59" i="108"/>
  <c r="J58" i="108"/>
  <c r="K58" i="108" s="1"/>
  <c r="J57" i="108"/>
  <c r="K57" i="108" s="1"/>
  <c r="J56" i="108"/>
  <c r="K56" i="108" s="1"/>
  <c r="J55" i="108"/>
  <c r="K55" i="108" s="1"/>
  <c r="J54" i="108"/>
  <c r="K54" i="108" s="1"/>
  <c r="J53" i="108"/>
  <c r="K53" i="108" s="1"/>
  <c r="J52" i="108"/>
  <c r="K52" i="108" s="1"/>
  <c r="J51" i="108"/>
  <c r="K51" i="108" s="1"/>
  <c r="J50" i="108"/>
  <c r="K50" i="108" s="1"/>
  <c r="J49" i="108"/>
  <c r="K49" i="108" s="1"/>
  <c r="J48" i="108"/>
  <c r="K48" i="108" s="1"/>
  <c r="J47" i="108"/>
  <c r="K47" i="108" s="1"/>
  <c r="J46" i="108"/>
  <c r="K46" i="108" s="1"/>
  <c r="J45" i="108"/>
  <c r="K45" i="108" s="1"/>
  <c r="J44" i="108"/>
  <c r="K44" i="108" s="1"/>
  <c r="J43" i="108"/>
  <c r="K43" i="108" s="1"/>
  <c r="J42" i="108"/>
  <c r="K42" i="108" s="1"/>
  <c r="J41" i="108"/>
  <c r="K41" i="108" s="1"/>
  <c r="K40" i="108"/>
  <c r="J40" i="108"/>
  <c r="J39" i="108"/>
  <c r="K39" i="108" s="1"/>
  <c r="J38" i="108"/>
  <c r="F30" i="108"/>
  <c r="D30" i="108"/>
  <c r="C30" i="108"/>
  <c r="H29" i="108"/>
  <c r="I29" i="108" s="1"/>
  <c r="J29" i="108" s="1"/>
  <c r="G29" i="108"/>
  <c r="E29" i="108"/>
  <c r="H28" i="108"/>
  <c r="I28" i="108" s="1"/>
  <c r="G28" i="108"/>
  <c r="E28" i="108"/>
  <c r="H27" i="108"/>
  <c r="I27" i="108" s="1"/>
  <c r="G27" i="108"/>
  <c r="E27" i="108"/>
  <c r="H26" i="108"/>
  <c r="I26" i="108" s="1"/>
  <c r="J26" i="108" s="1"/>
  <c r="G26" i="108"/>
  <c r="E26" i="108"/>
  <c r="H25" i="108"/>
  <c r="I25" i="108" s="1"/>
  <c r="G25" i="108"/>
  <c r="E25" i="108"/>
  <c r="H24" i="108"/>
  <c r="I24" i="108" s="1"/>
  <c r="J24" i="108" s="1"/>
  <c r="G24" i="108"/>
  <c r="E24" i="108"/>
  <c r="H23" i="108"/>
  <c r="I23" i="108" s="1"/>
  <c r="J23" i="108" s="1"/>
  <c r="G23" i="108"/>
  <c r="E23" i="108"/>
  <c r="H22" i="108"/>
  <c r="I22" i="108" s="1"/>
  <c r="J22" i="108" s="1"/>
  <c r="G22" i="108"/>
  <c r="E22" i="108"/>
  <c r="H21" i="108"/>
  <c r="I21" i="108" s="1"/>
  <c r="G21" i="108"/>
  <c r="E21" i="108"/>
  <c r="H20" i="108"/>
  <c r="I20" i="108" s="1"/>
  <c r="G20" i="108"/>
  <c r="E20" i="108"/>
  <c r="H19" i="108"/>
  <c r="I19" i="108" s="1"/>
  <c r="J19" i="108" s="1"/>
  <c r="G19" i="108"/>
  <c r="E19" i="108"/>
  <c r="H18" i="108"/>
  <c r="I18" i="108" s="1"/>
  <c r="J18" i="108" s="1"/>
  <c r="G18" i="108"/>
  <c r="E18" i="108"/>
  <c r="H17" i="108"/>
  <c r="I17" i="108" s="1"/>
  <c r="G17" i="108"/>
  <c r="E17" i="108"/>
  <c r="H16" i="108"/>
  <c r="I16" i="108" s="1"/>
  <c r="J16" i="108" s="1"/>
  <c r="G16" i="108"/>
  <c r="E16" i="108"/>
  <c r="H15" i="108"/>
  <c r="I15" i="108" s="1"/>
  <c r="G15" i="108"/>
  <c r="E15" i="108"/>
  <c r="H14" i="108"/>
  <c r="I14" i="108" s="1"/>
  <c r="J14" i="108" s="1"/>
  <c r="G14" i="108"/>
  <c r="E14" i="108"/>
  <c r="H13" i="108"/>
  <c r="G13" i="108"/>
  <c r="E13" i="108"/>
  <c r="H12" i="108"/>
  <c r="I12" i="108" s="1"/>
  <c r="G12" i="108"/>
  <c r="E12" i="108"/>
  <c r="H11" i="108"/>
  <c r="I11" i="108" s="1"/>
  <c r="J11" i="108" s="1"/>
  <c r="G11" i="108"/>
  <c r="E11" i="108"/>
  <c r="H10" i="108"/>
  <c r="I10" i="108" s="1"/>
  <c r="J10" i="108" s="1"/>
  <c r="G10" i="108"/>
  <c r="E10" i="108"/>
  <c r="H9" i="108"/>
  <c r="I9" i="108" s="1"/>
  <c r="G9" i="108"/>
  <c r="E9" i="108"/>
  <c r="H8" i="108"/>
  <c r="I8" i="108" s="1"/>
  <c r="G8" i="108"/>
  <c r="E8" i="108"/>
  <c r="H7" i="108"/>
  <c r="I7" i="108" s="1"/>
  <c r="G7" i="108"/>
  <c r="E7" i="108"/>
  <c r="C30" i="6"/>
  <c r="C42" i="8"/>
  <c r="E35" i="8"/>
  <c r="E34" i="8"/>
  <c r="E40" i="8" s="1"/>
  <c r="D40" i="8"/>
  <c r="C40" i="8"/>
  <c r="E38" i="8"/>
  <c r="F38" i="8"/>
  <c r="F37" i="8"/>
  <c r="E37" i="8"/>
  <c r="F36" i="8"/>
  <c r="E36" i="8"/>
  <c r="F35" i="8"/>
  <c r="F34" i="8"/>
  <c r="F40" i="8" s="1"/>
  <c r="E33" i="8"/>
  <c r="F33" i="8"/>
  <c r="D25" i="8"/>
  <c r="G24" i="8"/>
  <c r="E24" i="8"/>
  <c r="G23" i="8"/>
  <c r="E23" i="8"/>
  <c r="H23" i="8" s="1"/>
  <c r="F25" i="8"/>
  <c r="E22" i="8"/>
  <c r="C25" i="8"/>
  <c r="K8" i="8"/>
  <c r="G15" i="8"/>
  <c r="K14" i="8"/>
  <c r="L14" i="8" s="1"/>
  <c r="E14" i="8"/>
  <c r="K13" i="8"/>
  <c r="L13" i="8" s="1"/>
  <c r="E13" i="8"/>
  <c r="K12" i="8"/>
  <c r="L12" i="8" s="1"/>
  <c r="E12" i="8"/>
  <c r="K11" i="8"/>
  <c r="L11" i="8" s="1"/>
  <c r="E11" i="8"/>
  <c r="K10" i="8"/>
  <c r="L10" i="8" s="1"/>
  <c r="E10" i="8"/>
  <c r="K9" i="8"/>
  <c r="L9" i="8" s="1"/>
  <c r="E9" i="8"/>
  <c r="J15" i="8"/>
  <c r="I15" i="8"/>
  <c r="H15" i="8"/>
  <c r="F15" i="8"/>
  <c r="D15" i="8"/>
  <c r="C15" i="8"/>
  <c r="E41" i="113" l="1"/>
  <c r="D29" i="104" s="1"/>
  <c r="C41" i="113"/>
  <c r="N73" i="108"/>
  <c r="J60" i="108"/>
  <c r="M14" i="109"/>
  <c r="H30" i="110"/>
  <c r="J9" i="108"/>
  <c r="J21" i="108"/>
  <c r="J28" i="108"/>
  <c r="M71" i="110"/>
  <c r="E15" i="111"/>
  <c r="N11" i="111"/>
  <c r="H22" i="111"/>
  <c r="H25" i="111" s="1"/>
  <c r="I23" i="113"/>
  <c r="E30" i="114"/>
  <c r="E15" i="115"/>
  <c r="G25" i="115"/>
  <c r="H22" i="115"/>
  <c r="H25" i="115" s="1"/>
  <c r="M216" i="115"/>
  <c r="L216" i="115"/>
  <c r="J17" i="116"/>
  <c r="J27" i="116"/>
  <c r="E15" i="117"/>
  <c r="N11" i="117"/>
  <c r="I22" i="117"/>
  <c r="G25" i="117"/>
  <c r="J17" i="118"/>
  <c r="N15" i="119"/>
  <c r="L215" i="119"/>
  <c r="J14" i="120"/>
  <c r="J18" i="121"/>
  <c r="J17" i="122"/>
  <c r="G25" i="124"/>
  <c r="M75" i="110"/>
  <c r="I22" i="111"/>
  <c r="M75" i="112"/>
  <c r="G30" i="114"/>
  <c r="H23" i="115"/>
  <c r="M75" i="116"/>
  <c r="K15" i="117"/>
  <c r="J12" i="118"/>
  <c r="M75" i="122"/>
  <c r="H23" i="124"/>
  <c r="L213" i="117"/>
  <c r="M213" i="117"/>
  <c r="N76" i="118"/>
  <c r="M76" i="118"/>
  <c r="G30" i="108"/>
  <c r="I22" i="109"/>
  <c r="N72" i="110"/>
  <c r="N9" i="111"/>
  <c r="M216" i="111"/>
  <c r="N72" i="112"/>
  <c r="N9" i="115"/>
  <c r="M73" i="118"/>
  <c r="J60" i="120"/>
  <c r="N72" i="122"/>
  <c r="M216" i="124"/>
  <c r="L216" i="124"/>
  <c r="E30" i="108"/>
  <c r="E79" i="108"/>
  <c r="J12" i="108"/>
  <c r="K79" i="108"/>
  <c r="H165" i="115"/>
  <c r="J15" i="108"/>
  <c r="J25" i="108"/>
  <c r="N75" i="108"/>
  <c r="K15" i="109"/>
  <c r="N12" i="109"/>
  <c r="G25" i="109"/>
  <c r="E79" i="110"/>
  <c r="N76" i="110"/>
  <c r="J23" i="112"/>
  <c r="J26" i="114"/>
  <c r="H186" i="115"/>
  <c r="M73" i="116"/>
  <c r="L214" i="117"/>
  <c r="J18" i="118"/>
  <c r="J60" i="118"/>
  <c r="M10" i="123"/>
  <c r="I23" i="123"/>
  <c r="N13" i="124"/>
  <c r="H186" i="113"/>
  <c r="J11" i="116"/>
  <c r="M11" i="119"/>
  <c r="H24" i="119"/>
  <c r="F186" i="123"/>
  <c r="H175" i="123"/>
  <c r="M10" i="124"/>
  <c r="N10" i="124"/>
  <c r="H186" i="124"/>
  <c r="N9" i="109"/>
  <c r="G25" i="113"/>
  <c r="G30" i="116"/>
  <c r="I22" i="119"/>
  <c r="G25" i="119"/>
  <c r="F165" i="123"/>
  <c r="I24" i="8"/>
  <c r="J8" i="108"/>
  <c r="N70" i="108"/>
  <c r="J18" i="110"/>
  <c r="K223" i="111"/>
  <c r="M213" i="111"/>
  <c r="L213" i="111"/>
  <c r="J24" i="112"/>
  <c r="M215" i="115"/>
  <c r="E25" i="117"/>
  <c r="I25" i="117" s="1"/>
  <c r="H22" i="117"/>
  <c r="H25" i="119"/>
  <c r="N14" i="123"/>
  <c r="M14" i="123"/>
  <c r="I25" i="125"/>
  <c r="C26" i="107"/>
  <c r="H30" i="108"/>
  <c r="J20" i="108"/>
  <c r="J27" i="108"/>
  <c r="N76" i="108"/>
  <c r="M10" i="109"/>
  <c r="N13" i="109"/>
  <c r="K223" i="109"/>
  <c r="G30" i="110"/>
  <c r="J11" i="110"/>
  <c r="J27" i="110"/>
  <c r="N70" i="110"/>
  <c r="N73" i="110"/>
  <c r="G25" i="111"/>
  <c r="J21" i="112"/>
  <c r="J28" i="112"/>
  <c r="N78" i="112"/>
  <c r="E15" i="113"/>
  <c r="N14" i="113"/>
  <c r="E25" i="113"/>
  <c r="H165" i="113"/>
  <c r="M69" i="114"/>
  <c r="K15" i="115"/>
  <c r="N15" i="115" s="1"/>
  <c r="C41" i="115"/>
  <c r="E79" i="116"/>
  <c r="M72" i="116"/>
  <c r="I24" i="117"/>
  <c r="N72" i="118"/>
  <c r="M78" i="118"/>
  <c r="E25" i="119"/>
  <c r="I25" i="119" s="1"/>
  <c r="M70" i="120"/>
  <c r="M73" i="121"/>
  <c r="F186" i="124"/>
  <c r="J12" i="110"/>
  <c r="J28" i="110"/>
  <c r="J60" i="110"/>
  <c r="K79" i="110"/>
  <c r="N12" i="111"/>
  <c r="J29" i="112"/>
  <c r="M73" i="112"/>
  <c r="H30" i="114"/>
  <c r="J9" i="114"/>
  <c r="J19" i="114"/>
  <c r="J24" i="114"/>
  <c r="E79" i="114"/>
  <c r="G145" i="115"/>
  <c r="H30" i="116"/>
  <c r="F186" i="117"/>
  <c r="J24" i="118"/>
  <c r="E79" i="118"/>
  <c r="G30" i="120"/>
  <c r="J21" i="120"/>
  <c r="J28" i="120"/>
  <c r="J25" i="121"/>
  <c r="J22" i="122"/>
  <c r="J29" i="122"/>
  <c r="M73" i="122"/>
  <c r="I24" i="123"/>
  <c r="G145" i="124"/>
  <c r="N9" i="125"/>
  <c r="J17" i="108"/>
  <c r="N78" i="108"/>
  <c r="E15" i="109"/>
  <c r="J19" i="110"/>
  <c r="L68" i="110"/>
  <c r="M13" i="111"/>
  <c r="I23" i="111"/>
  <c r="J10" i="112"/>
  <c r="J17" i="112"/>
  <c r="M13" i="113"/>
  <c r="G145" i="113"/>
  <c r="L216" i="113"/>
  <c r="I7" i="114"/>
  <c r="J12" i="114"/>
  <c r="J22" i="114"/>
  <c r="J27" i="114"/>
  <c r="K79" i="114"/>
  <c r="M71" i="114"/>
  <c r="N74" i="114"/>
  <c r="M77" i="114"/>
  <c r="N10" i="115"/>
  <c r="N13" i="115"/>
  <c r="I128" i="115"/>
  <c r="I7" i="116"/>
  <c r="J7" i="116" s="1"/>
  <c r="J28" i="116"/>
  <c r="J60" i="116"/>
  <c r="H23" i="117"/>
  <c r="H175" i="117"/>
  <c r="H186" i="117" s="1"/>
  <c r="E30" i="118"/>
  <c r="G30" i="118"/>
  <c r="J13" i="118"/>
  <c r="K79" i="118"/>
  <c r="M74" i="118"/>
  <c r="N9" i="119"/>
  <c r="J9" i="120"/>
  <c r="E79" i="120"/>
  <c r="M72" i="120"/>
  <c r="M75" i="120"/>
  <c r="N78" i="120"/>
  <c r="E30" i="121"/>
  <c r="J10" i="121"/>
  <c r="J19" i="121"/>
  <c r="J28" i="121"/>
  <c r="J60" i="121"/>
  <c r="J10" i="122"/>
  <c r="N9" i="123"/>
  <c r="G25" i="123"/>
  <c r="E15" i="124"/>
  <c r="M11" i="124"/>
  <c r="I128" i="124"/>
  <c r="N13" i="125"/>
  <c r="L223" i="113"/>
  <c r="M11" i="115"/>
  <c r="E30" i="116"/>
  <c r="J9" i="116"/>
  <c r="M13" i="117"/>
  <c r="G145" i="119"/>
  <c r="G30" i="121"/>
  <c r="J8" i="122"/>
  <c r="N10" i="123"/>
  <c r="H25" i="123"/>
  <c r="K15" i="124"/>
  <c r="M78" i="110"/>
  <c r="N10" i="111"/>
  <c r="F165" i="111"/>
  <c r="E30" i="112"/>
  <c r="N70" i="112"/>
  <c r="M11" i="113"/>
  <c r="I24" i="113"/>
  <c r="J60" i="114"/>
  <c r="M68" i="114"/>
  <c r="N75" i="114"/>
  <c r="E25" i="115"/>
  <c r="N10" i="117"/>
  <c r="G145" i="117"/>
  <c r="H30" i="118"/>
  <c r="M68" i="118"/>
  <c r="N71" i="118"/>
  <c r="N10" i="119"/>
  <c r="N13" i="119"/>
  <c r="I128" i="119"/>
  <c r="M73" i="120"/>
  <c r="H30" i="121"/>
  <c r="E79" i="121"/>
  <c r="M72" i="121"/>
  <c r="M75" i="121"/>
  <c r="N78" i="121"/>
  <c r="E30" i="122"/>
  <c r="N70" i="122"/>
  <c r="M13" i="123"/>
  <c r="H24" i="124"/>
  <c r="H25" i="124" s="1"/>
  <c r="E41" i="125"/>
  <c r="C29" i="107" s="1"/>
  <c r="D29" i="107"/>
  <c r="E41" i="123"/>
  <c r="E41" i="119"/>
  <c r="E41" i="117"/>
  <c r="E41" i="115"/>
  <c r="E41" i="111"/>
  <c r="E41" i="109"/>
  <c r="M14" i="125"/>
  <c r="N14" i="125"/>
  <c r="N15" i="125"/>
  <c r="M13" i="125"/>
  <c r="L8" i="125"/>
  <c r="M11" i="125"/>
  <c r="H155" i="125"/>
  <c r="H165" i="125" s="1"/>
  <c r="F186" i="125"/>
  <c r="E15" i="125"/>
  <c r="H23" i="125"/>
  <c r="H25" i="125" s="1"/>
  <c r="G145" i="125"/>
  <c r="L215" i="125"/>
  <c r="L214" i="125"/>
  <c r="L223" i="125" s="1"/>
  <c r="L223" i="124"/>
  <c r="M9" i="124"/>
  <c r="M14" i="124"/>
  <c r="N14" i="124"/>
  <c r="H165" i="124"/>
  <c r="L8" i="124"/>
  <c r="L214" i="124"/>
  <c r="F165" i="124"/>
  <c r="M12" i="124"/>
  <c r="K223" i="124"/>
  <c r="H186" i="123"/>
  <c r="M12" i="123"/>
  <c r="L8" i="123"/>
  <c r="M11" i="123"/>
  <c r="I22" i="123"/>
  <c r="H155" i="123"/>
  <c r="H165" i="123" s="1"/>
  <c r="M8" i="123"/>
  <c r="L214" i="123"/>
  <c r="G145" i="123"/>
  <c r="L215" i="123"/>
  <c r="I30" i="122"/>
  <c r="M68" i="122"/>
  <c r="L79" i="122"/>
  <c r="N68" i="122"/>
  <c r="M71" i="122"/>
  <c r="N71" i="122"/>
  <c r="N69" i="122"/>
  <c r="M69" i="122"/>
  <c r="M76" i="122"/>
  <c r="N76" i="122"/>
  <c r="N77" i="122"/>
  <c r="M77" i="122"/>
  <c r="J7" i="122"/>
  <c r="K38" i="122"/>
  <c r="K60" i="122" s="1"/>
  <c r="K79" i="122"/>
  <c r="H30" i="122"/>
  <c r="M74" i="122"/>
  <c r="I30" i="121"/>
  <c r="M68" i="121"/>
  <c r="L79" i="121"/>
  <c r="N68" i="121"/>
  <c r="N69" i="121"/>
  <c r="M69" i="121"/>
  <c r="M76" i="121"/>
  <c r="N76" i="121"/>
  <c r="N70" i="121"/>
  <c r="M70" i="121"/>
  <c r="N77" i="121"/>
  <c r="M77" i="121"/>
  <c r="M71" i="121"/>
  <c r="N71" i="121"/>
  <c r="M78" i="121"/>
  <c r="J7" i="121"/>
  <c r="K38" i="121"/>
  <c r="K60" i="121" s="1"/>
  <c r="C14" i="107" s="1"/>
  <c r="K79" i="121"/>
  <c r="M74" i="121"/>
  <c r="I30" i="120"/>
  <c r="L79" i="120"/>
  <c r="M68" i="120"/>
  <c r="N68" i="120"/>
  <c r="N69" i="120"/>
  <c r="M69" i="120"/>
  <c r="M76" i="120"/>
  <c r="N76" i="120"/>
  <c r="N77" i="120"/>
  <c r="M77" i="120"/>
  <c r="M71" i="120"/>
  <c r="N71" i="120"/>
  <c r="J7" i="120"/>
  <c r="K38" i="120"/>
  <c r="K60" i="120" s="1"/>
  <c r="K79" i="120"/>
  <c r="H30" i="120"/>
  <c r="M74" i="120"/>
  <c r="H186" i="119"/>
  <c r="M10" i="119"/>
  <c r="M14" i="119"/>
  <c r="N14" i="119"/>
  <c r="H165" i="119"/>
  <c r="L8" i="119"/>
  <c r="F186" i="119"/>
  <c r="M8" i="119"/>
  <c r="M15" i="119" s="1"/>
  <c r="L214" i="119"/>
  <c r="L223" i="119" s="1"/>
  <c r="F165" i="119"/>
  <c r="M12" i="119"/>
  <c r="K223" i="119"/>
  <c r="M75" i="118"/>
  <c r="M72" i="118"/>
  <c r="K38" i="118"/>
  <c r="K60" i="118" s="1"/>
  <c r="N73" i="118"/>
  <c r="L70" i="118"/>
  <c r="N70" i="118" s="1"/>
  <c r="M69" i="118"/>
  <c r="M77" i="118"/>
  <c r="I30" i="118"/>
  <c r="M14" i="117"/>
  <c r="N14" i="117"/>
  <c r="N15" i="117"/>
  <c r="H165" i="117"/>
  <c r="M9" i="117"/>
  <c r="N9" i="117"/>
  <c r="L8" i="117"/>
  <c r="M8" i="117"/>
  <c r="F165" i="117"/>
  <c r="M12" i="117"/>
  <c r="K223" i="117"/>
  <c r="N78" i="116"/>
  <c r="M78" i="116"/>
  <c r="N70" i="116"/>
  <c r="M70" i="116"/>
  <c r="M76" i="116"/>
  <c r="N76" i="116"/>
  <c r="M77" i="116"/>
  <c r="L79" i="116"/>
  <c r="M68" i="116"/>
  <c r="N68" i="116"/>
  <c r="K38" i="116"/>
  <c r="K60" i="116" s="1"/>
  <c r="K79" i="116"/>
  <c r="M69" i="116"/>
  <c r="M14" i="115"/>
  <c r="N14" i="115"/>
  <c r="L8" i="115"/>
  <c r="M8" i="115" s="1"/>
  <c r="I22" i="115"/>
  <c r="F186" i="115"/>
  <c r="L214" i="115"/>
  <c r="L223" i="115" s="1"/>
  <c r="F165" i="115"/>
  <c r="M12" i="115"/>
  <c r="K223" i="115"/>
  <c r="N70" i="114"/>
  <c r="M70" i="114"/>
  <c r="I30" i="114"/>
  <c r="L79" i="114"/>
  <c r="N78" i="114"/>
  <c r="M78" i="114"/>
  <c r="M72" i="114"/>
  <c r="J7" i="114"/>
  <c r="K38" i="114"/>
  <c r="K60" i="114" s="1"/>
  <c r="M73" i="114"/>
  <c r="N15" i="113"/>
  <c r="I25" i="113"/>
  <c r="M9" i="113"/>
  <c r="N9" i="113"/>
  <c r="N10" i="113"/>
  <c r="M10" i="113"/>
  <c r="M14" i="113"/>
  <c r="H22" i="113"/>
  <c r="H25" i="113" s="1"/>
  <c r="L8" i="113"/>
  <c r="M213" i="113"/>
  <c r="F165" i="113"/>
  <c r="M12" i="113"/>
  <c r="K223" i="113"/>
  <c r="N77" i="112"/>
  <c r="M77" i="112"/>
  <c r="I30" i="112"/>
  <c r="M72" i="112"/>
  <c r="M71" i="112"/>
  <c r="N71" i="112"/>
  <c r="L79" i="112"/>
  <c r="M68" i="112"/>
  <c r="N68" i="112"/>
  <c r="N69" i="112"/>
  <c r="M69" i="112"/>
  <c r="M76" i="112"/>
  <c r="N76" i="112"/>
  <c r="J7" i="112"/>
  <c r="K38" i="112"/>
  <c r="K60" i="112" s="1"/>
  <c r="K79" i="112"/>
  <c r="H30" i="112"/>
  <c r="M74" i="112"/>
  <c r="L15" i="111"/>
  <c r="N8" i="111"/>
  <c r="M8" i="111"/>
  <c r="I25" i="111"/>
  <c r="H165" i="111"/>
  <c r="M12" i="111"/>
  <c r="M14" i="111"/>
  <c r="N14" i="111"/>
  <c r="M10" i="111"/>
  <c r="M11" i="111"/>
  <c r="K15" i="111"/>
  <c r="N15" i="111" s="1"/>
  <c r="G145" i="111"/>
  <c r="M214" i="111"/>
  <c r="L215" i="111"/>
  <c r="L223" i="111" s="1"/>
  <c r="H176" i="111"/>
  <c r="H186" i="111" s="1"/>
  <c r="L79" i="110"/>
  <c r="M77" i="110"/>
  <c r="M68" i="110"/>
  <c r="I7" i="110"/>
  <c r="M76" i="110"/>
  <c r="K38" i="110"/>
  <c r="K60" i="110" s="1"/>
  <c r="N68" i="110"/>
  <c r="M69" i="110"/>
  <c r="H165" i="109"/>
  <c r="H186" i="109"/>
  <c r="N15" i="109"/>
  <c r="M12" i="109"/>
  <c r="M9" i="109"/>
  <c r="L8" i="109"/>
  <c r="F186" i="109"/>
  <c r="M214" i="109"/>
  <c r="N11" i="109"/>
  <c r="H23" i="109"/>
  <c r="H25" i="109" s="1"/>
  <c r="E25" i="109"/>
  <c r="I25" i="109" s="1"/>
  <c r="G145" i="109"/>
  <c r="F165" i="109"/>
  <c r="L215" i="109"/>
  <c r="L223" i="109" s="1"/>
  <c r="N71" i="108"/>
  <c r="M71" i="108"/>
  <c r="N77" i="108"/>
  <c r="M77" i="108"/>
  <c r="J7" i="108"/>
  <c r="N69" i="108"/>
  <c r="M69" i="108"/>
  <c r="L68" i="108"/>
  <c r="N74" i="108"/>
  <c r="M68" i="108"/>
  <c r="K38" i="108"/>
  <c r="K60" i="108" s="1"/>
  <c r="I13" i="108"/>
  <c r="J13" i="108" s="1"/>
  <c r="C41" i="8"/>
  <c r="E41" i="8"/>
  <c r="C29" i="32" s="1"/>
  <c r="N10" i="8"/>
  <c r="N14" i="8"/>
  <c r="H24" i="8"/>
  <c r="I23" i="8"/>
  <c r="E25" i="8"/>
  <c r="G22" i="8"/>
  <c r="H22" i="8" s="1"/>
  <c r="H25" i="8" s="1"/>
  <c r="N12" i="8"/>
  <c r="N9" i="8"/>
  <c r="K15" i="8"/>
  <c r="L8" i="8"/>
  <c r="L15" i="8" s="1"/>
  <c r="C25" i="32" s="1"/>
  <c r="M13" i="8"/>
  <c r="N11" i="8"/>
  <c r="M10" i="8"/>
  <c r="M9" i="8"/>
  <c r="N13" i="8"/>
  <c r="M14" i="8"/>
  <c r="M11" i="8"/>
  <c r="M12" i="8"/>
  <c r="E8" i="8"/>
  <c r="C29" i="105" l="1"/>
  <c r="D14" i="104"/>
  <c r="C14" i="105"/>
  <c r="N79" i="112"/>
  <c r="D15" i="104"/>
  <c r="C15" i="105"/>
  <c r="C14" i="102"/>
  <c r="D15" i="101"/>
  <c r="M79" i="120"/>
  <c r="C27" i="101"/>
  <c r="D27" i="106"/>
  <c r="D26" i="100"/>
  <c r="D26" i="107"/>
  <c r="C27" i="106"/>
  <c r="D26" i="105"/>
  <c r="D14" i="100"/>
  <c r="D14" i="107"/>
  <c r="M79" i="108"/>
  <c r="N79" i="114"/>
  <c r="D15" i="105"/>
  <c r="C16" i="106"/>
  <c r="J30" i="120"/>
  <c r="C13" i="100"/>
  <c r="D13" i="102"/>
  <c r="M15" i="123"/>
  <c r="I25" i="124"/>
  <c r="C26" i="102"/>
  <c r="D27" i="101"/>
  <c r="D14" i="32"/>
  <c r="C14" i="103"/>
  <c r="C14" i="32"/>
  <c r="J30" i="114"/>
  <c r="D13" i="105"/>
  <c r="C14" i="106"/>
  <c r="D15" i="106"/>
  <c r="C15" i="101"/>
  <c r="I30" i="116"/>
  <c r="J30" i="118"/>
  <c r="D14" i="101"/>
  <c r="C13" i="102"/>
  <c r="L79" i="118"/>
  <c r="N79" i="121"/>
  <c r="C15" i="107"/>
  <c r="N79" i="120"/>
  <c r="D15" i="102"/>
  <c r="C15" i="100"/>
  <c r="N79" i="110"/>
  <c r="C15" i="104"/>
  <c r="D15" i="103"/>
  <c r="C25" i="104"/>
  <c r="D25" i="103"/>
  <c r="J30" i="112"/>
  <c r="C13" i="105"/>
  <c r="D13" i="104"/>
  <c r="M70" i="118"/>
  <c r="M79" i="118" s="1"/>
  <c r="N79" i="122"/>
  <c r="D15" i="107"/>
  <c r="D15" i="100"/>
  <c r="I25" i="115"/>
  <c r="D26" i="103"/>
  <c r="C26" i="104"/>
  <c r="D26" i="32"/>
  <c r="C26" i="103"/>
  <c r="C14" i="100"/>
  <c r="D14" i="102"/>
  <c r="J30" i="121"/>
  <c r="C13" i="107"/>
  <c r="D26" i="104"/>
  <c r="C26" i="105"/>
  <c r="J30" i="122"/>
  <c r="D13" i="107"/>
  <c r="D13" i="100"/>
  <c r="I25" i="123"/>
  <c r="D26" i="102"/>
  <c r="C26" i="100"/>
  <c r="H25" i="117"/>
  <c r="L223" i="117"/>
  <c r="D14" i="105"/>
  <c r="C15" i="106"/>
  <c r="I30" i="108"/>
  <c r="D14" i="103"/>
  <c r="C14" i="104"/>
  <c r="M79" i="112"/>
  <c r="M79" i="114"/>
  <c r="N79" i="116"/>
  <c r="C16" i="101"/>
  <c r="D16" i="106"/>
  <c r="L223" i="123"/>
  <c r="N15" i="124"/>
  <c r="D29" i="102"/>
  <c r="C29" i="100"/>
  <c r="D30" i="101"/>
  <c r="C29" i="102"/>
  <c r="D30" i="106"/>
  <c r="C30" i="101"/>
  <c r="C30" i="106"/>
  <c r="D29" i="105"/>
  <c r="D29" i="103"/>
  <c r="C29" i="104"/>
  <c r="C29" i="103"/>
  <c r="D29" i="32"/>
  <c r="L15" i="125"/>
  <c r="C25" i="107" s="1"/>
  <c r="N8" i="125"/>
  <c r="M8" i="125"/>
  <c r="M15" i="125" s="1"/>
  <c r="L15" i="124"/>
  <c r="N8" i="124"/>
  <c r="M8" i="124"/>
  <c r="M15" i="124" s="1"/>
  <c r="L15" i="123"/>
  <c r="N8" i="123"/>
  <c r="M79" i="122"/>
  <c r="M79" i="121"/>
  <c r="L15" i="119"/>
  <c r="N8" i="119"/>
  <c r="L15" i="117"/>
  <c r="N8" i="117"/>
  <c r="M15" i="117"/>
  <c r="M79" i="116"/>
  <c r="M15" i="115"/>
  <c r="L15" i="115"/>
  <c r="N8" i="115"/>
  <c r="L15" i="113"/>
  <c r="N8" i="113"/>
  <c r="M8" i="113"/>
  <c r="M15" i="113" s="1"/>
  <c r="M15" i="111"/>
  <c r="M79" i="110"/>
  <c r="I30" i="110"/>
  <c r="J7" i="110"/>
  <c r="M8" i="109"/>
  <c r="M15" i="109" s="1"/>
  <c r="L15" i="109"/>
  <c r="N8" i="109"/>
  <c r="L79" i="108"/>
  <c r="N68" i="108"/>
  <c r="G25" i="8"/>
  <c r="I22" i="8"/>
  <c r="N8" i="8"/>
  <c r="E15" i="8"/>
  <c r="N15" i="8" s="1"/>
  <c r="M8" i="8"/>
  <c r="M15" i="8" s="1"/>
  <c r="C25" i="102" l="1"/>
  <c r="D26" i="101"/>
  <c r="J30" i="108"/>
  <c r="D13" i="32"/>
  <c r="C13" i="103"/>
  <c r="D25" i="105"/>
  <c r="C26" i="106"/>
  <c r="D24" i="32"/>
  <c r="I25" i="8"/>
  <c r="C26" i="32"/>
  <c r="J30" i="116"/>
  <c r="D14" i="106"/>
  <c r="C14" i="101"/>
  <c r="E14" i="101" s="1"/>
  <c r="C25" i="100"/>
  <c r="D25" i="102"/>
  <c r="N79" i="108"/>
  <c r="D15" i="32"/>
  <c r="C15" i="103"/>
  <c r="D26" i="106"/>
  <c r="C26" i="101"/>
  <c r="C25" i="103"/>
  <c r="D25" i="32"/>
  <c r="D25" i="104"/>
  <c r="C25" i="105"/>
  <c r="D25" i="100"/>
  <c r="D25" i="107"/>
  <c r="N79" i="118"/>
  <c r="C15" i="102"/>
  <c r="D16" i="101"/>
  <c r="J30" i="110"/>
  <c r="D13" i="103"/>
  <c r="C13" i="104"/>
  <c r="K68" i="6"/>
  <c r="L68" i="6" s="1"/>
  <c r="J38" i="6"/>
  <c r="K78" i="6"/>
  <c r="L78" i="6" s="1"/>
  <c r="E78" i="6"/>
  <c r="K77" i="6"/>
  <c r="L77" i="6" s="1"/>
  <c r="E77" i="6"/>
  <c r="K76" i="6"/>
  <c r="L76" i="6" s="1"/>
  <c r="E76" i="6"/>
  <c r="K75" i="6"/>
  <c r="L75" i="6" s="1"/>
  <c r="E75" i="6"/>
  <c r="G79" i="6"/>
  <c r="K74" i="6"/>
  <c r="L74" i="6" s="1"/>
  <c r="E74" i="6"/>
  <c r="K73" i="6"/>
  <c r="L73" i="6" s="1"/>
  <c r="E73" i="6"/>
  <c r="K72" i="6"/>
  <c r="L72" i="6" s="1"/>
  <c r="E72" i="6"/>
  <c r="K71" i="6"/>
  <c r="L71" i="6" s="1"/>
  <c r="E71" i="6"/>
  <c r="K70" i="6"/>
  <c r="L70" i="6" s="1"/>
  <c r="E70" i="6"/>
  <c r="I79" i="6"/>
  <c r="H79" i="6"/>
  <c r="K69" i="6"/>
  <c r="L69" i="6" s="1"/>
  <c r="D79" i="6"/>
  <c r="J79" i="6"/>
  <c r="F79" i="6"/>
  <c r="E68" i="6"/>
  <c r="C79" i="6"/>
  <c r="H8" i="6"/>
  <c r="I8" i="6" s="1"/>
  <c r="H9" i="6"/>
  <c r="I9" i="6" s="1"/>
  <c r="H10" i="6"/>
  <c r="I10" i="6" s="1"/>
  <c r="H11" i="6"/>
  <c r="I11" i="6" s="1"/>
  <c r="H12" i="6"/>
  <c r="I12" i="6" s="1"/>
  <c r="H13" i="6"/>
  <c r="I13" i="6" s="1"/>
  <c r="H14" i="6"/>
  <c r="I14" i="6" s="1"/>
  <c r="H15" i="6"/>
  <c r="I15" i="6" s="1"/>
  <c r="H16" i="6"/>
  <c r="I16" i="6" s="1"/>
  <c r="H17" i="6"/>
  <c r="I17" i="6" s="1"/>
  <c r="H18" i="6"/>
  <c r="I18" i="6" s="1"/>
  <c r="H19" i="6"/>
  <c r="I19" i="6" s="1"/>
  <c r="H20" i="6"/>
  <c r="I20" i="6" s="1"/>
  <c r="H21" i="6"/>
  <c r="I21" i="6" s="1"/>
  <c r="H22" i="6"/>
  <c r="I22" i="6" s="1"/>
  <c r="H23" i="6"/>
  <c r="I23" i="6" s="1"/>
  <c r="H24" i="6"/>
  <c r="I24" i="6" s="1"/>
  <c r="H25" i="6"/>
  <c r="I25" i="6" s="1"/>
  <c r="H26" i="6"/>
  <c r="I26" i="6" s="1"/>
  <c r="H27" i="6"/>
  <c r="I27" i="6" s="1"/>
  <c r="H28" i="6"/>
  <c r="I28" i="6" s="1"/>
  <c r="H29" i="6"/>
  <c r="I29" i="6" s="1"/>
  <c r="H7" i="6"/>
  <c r="M68" i="6" l="1"/>
  <c r="N70" i="6"/>
  <c r="N74" i="6"/>
  <c r="N72" i="6"/>
  <c r="M77" i="6"/>
  <c r="M70" i="6"/>
  <c r="N76" i="6"/>
  <c r="N73" i="6"/>
  <c r="N78" i="6"/>
  <c r="M71" i="6"/>
  <c r="M78" i="6"/>
  <c r="M72" i="6"/>
  <c r="M74" i="6"/>
  <c r="M75" i="6"/>
  <c r="N75" i="6"/>
  <c r="N77" i="6"/>
  <c r="M76" i="6"/>
  <c r="L79" i="6"/>
  <c r="C15" i="32" s="1"/>
  <c r="N68" i="6"/>
  <c r="M73" i="6"/>
  <c r="N71" i="6"/>
  <c r="E69" i="6"/>
  <c r="K79" i="6"/>
  <c r="H30" i="6"/>
  <c r="I7" i="6"/>
  <c r="E79" i="6" l="1"/>
  <c r="N79" i="6" s="1"/>
  <c r="M69" i="6"/>
  <c r="M79" i="6" s="1"/>
  <c r="N69" i="6"/>
  <c r="I60" i="6" l="1"/>
  <c r="H60" i="6"/>
  <c r="G60" i="6"/>
  <c r="F60" i="6"/>
  <c r="E60" i="6"/>
  <c r="D60" i="6"/>
  <c r="C60" i="6"/>
  <c r="J59" i="6"/>
  <c r="K59" i="6" s="1"/>
  <c r="J58" i="6"/>
  <c r="K58" i="6" s="1"/>
  <c r="J57" i="6"/>
  <c r="K57" i="6" s="1"/>
  <c r="J56" i="6"/>
  <c r="K56" i="6" s="1"/>
  <c r="J55" i="6"/>
  <c r="K55" i="6" s="1"/>
  <c r="J54" i="6"/>
  <c r="K54" i="6" s="1"/>
  <c r="J53" i="6"/>
  <c r="K53" i="6" s="1"/>
  <c r="J52" i="6"/>
  <c r="K52" i="6" s="1"/>
  <c r="J51" i="6"/>
  <c r="K51" i="6" s="1"/>
  <c r="J50" i="6"/>
  <c r="K50" i="6" s="1"/>
  <c r="J49" i="6"/>
  <c r="K49" i="6" s="1"/>
  <c r="J48" i="6"/>
  <c r="K48" i="6" s="1"/>
  <c r="J47" i="6"/>
  <c r="K47" i="6" s="1"/>
  <c r="J46" i="6"/>
  <c r="K46" i="6" s="1"/>
  <c r="J45" i="6"/>
  <c r="K45" i="6" s="1"/>
  <c r="J44" i="6"/>
  <c r="K44" i="6" s="1"/>
  <c r="J43" i="6"/>
  <c r="K43" i="6" s="1"/>
  <c r="J42" i="6"/>
  <c r="K42" i="6" s="1"/>
  <c r="J41" i="6"/>
  <c r="K41" i="6" s="1"/>
  <c r="J40" i="6"/>
  <c r="K40" i="6" s="1"/>
  <c r="J39" i="6"/>
  <c r="D30" i="6"/>
  <c r="F30" i="6"/>
  <c r="G8" i="6"/>
  <c r="G9" i="6"/>
  <c r="G10" i="6"/>
  <c r="G11" i="6"/>
  <c r="G12" i="6"/>
  <c r="G13" i="6"/>
  <c r="G14" i="6"/>
  <c r="G15" i="6"/>
  <c r="G16" i="6"/>
  <c r="G17" i="6"/>
  <c r="G18" i="6"/>
  <c r="G19" i="6"/>
  <c r="G20" i="6"/>
  <c r="G21" i="6"/>
  <c r="G22" i="6"/>
  <c r="G23" i="6"/>
  <c r="G24" i="6"/>
  <c r="G25" i="6"/>
  <c r="G26" i="6"/>
  <c r="G27" i="6"/>
  <c r="G28" i="6"/>
  <c r="G29" i="6"/>
  <c r="G7" i="6"/>
  <c r="E29" i="6"/>
  <c r="J29" i="6" s="1"/>
  <c r="E28" i="6"/>
  <c r="J28" i="6" s="1"/>
  <c r="E27" i="6"/>
  <c r="J27" i="6" s="1"/>
  <c r="E26" i="6"/>
  <c r="J26" i="6" s="1"/>
  <c r="E25" i="6"/>
  <c r="J25" i="6" s="1"/>
  <c r="E24" i="6"/>
  <c r="J24" i="6" s="1"/>
  <c r="E23" i="6"/>
  <c r="J23" i="6" s="1"/>
  <c r="E22" i="6"/>
  <c r="J22" i="6" s="1"/>
  <c r="E21" i="6"/>
  <c r="J21" i="6" s="1"/>
  <c r="E20" i="6"/>
  <c r="J20" i="6" s="1"/>
  <c r="E19" i="6"/>
  <c r="J19" i="6" s="1"/>
  <c r="E18" i="6"/>
  <c r="J18" i="6" s="1"/>
  <c r="E17" i="6"/>
  <c r="J17" i="6" s="1"/>
  <c r="E16" i="6"/>
  <c r="J16" i="6" s="1"/>
  <c r="E15" i="6"/>
  <c r="J15" i="6" s="1"/>
  <c r="E14" i="6"/>
  <c r="J14" i="6" s="1"/>
  <c r="E13" i="6"/>
  <c r="J13" i="6" s="1"/>
  <c r="E12" i="6"/>
  <c r="J12" i="6" s="1"/>
  <c r="E11" i="6"/>
  <c r="J11" i="6" s="1"/>
  <c r="E10" i="6"/>
  <c r="J10" i="6" s="1"/>
  <c r="E9" i="6"/>
  <c r="J9" i="6" s="1"/>
  <c r="E8" i="6"/>
  <c r="J8" i="6" s="1"/>
  <c r="E7" i="6"/>
  <c r="J7" i="6" s="1"/>
  <c r="K39" i="6" l="1"/>
  <c r="J60" i="6"/>
  <c r="E30" i="6"/>
  <c r="G30" i="6"/>
  <c r="K38" i="6"/>
  <c r="I30" i="6"/>
  <c r="C13" i="32" s="1"/>
  <c r="K60" i="6" l="1"/>
  <c r="J30" i="6"/>
  <c r="G9" i="9"/>
  <c r="G23" i="9" s="1"/>
  <c r="H9" i="9" l="1"/>
  <c r="I9" i="9" l="1"/>
  <c r="H23" i="9"/>
  <c r="T20" i="107"/>
  <c r="T21" i="107" s="1"/>
  <c r="T22" i="107" s="1"/>
  <c r="T23" i="107" s="1"/>
  <c r="AA18" i="107"/>
  <c r="AA20" i="107" s="1"/>
  <c r="T21" i="106"/>
  <c r="T22" i="106" s="1"/>
  <c r="T23" i="106" s="1"/>
  <c r="T24" i="106" s="1"/>
  <c r="AA19" i="106"/>
  <c r="AA21" i="106" s="1"/>
  <c r="T20" i="105"/>
  <c r="T21" i="105" s="1"/>
  <c r="T22" i="105" s="1"/>
  <c r="T23" i="105" s="1"/>
  <c r="AA18" i="105"/>
  <c r="AA20" i="105" s="1"/>
  <c r="T20" i="104"/>
  <c r="T21" i="104" s="1"/>
  <c r="T22" i="104" s="1"/>
  <c r="T23" i="104" s="1"/>
  <c r="AA18" i="104"/>
  <c r="AA20" i="104" s="1"/>
  <c r="T20" i="103"/>
  <c r="T21" i="103" s="1"/>
  <c r="T22" i="103" s="1"/>
  <c r="T23" i="103" s="1"/>
  <c r="AA18" i="103"/>
  <c r="AA20" i="103" s="1"/>
  <c r="T20" i="102"/>
  <c r="T21" i="102" s="1"/>
  <c r="T22" i="102" s="1"/>
  <c r="T23" i="102" s="1"/>
  <c r="AA18" i="102"/>
  <c r="AA20" i="102" s="1"/>
  <c r="T21" i="101"/>
  <c r="T22" i="101" s="1"/>
  <c r="T23" i="101" s="1"/>
  <c r="T24" i="101" s="1"/>
  <c r="AA19" i="101"/>
  <c r="AA21" i="101" s="1"/>
  <c r="T20" i="100"/>
  <c r="T21" i="100" s="1"/>
  <c r="T22" i="100" s="1"/>
  <c r="T23" i="100" s="1"/>
  <c r="AA18" i="100"/>
  <c r="AA20" i="100" s="1"/>
  <c r="J9" i="9" l="1"/>
  <c r="I23" i="9"/>
  <c r="F14" i="101"/>
  <c r="D28" i="107"/>
  <c r="D28" i="103"/>
  <c r="C28" i="107"/>
  <c r="D28" i="102"/>
  <c r="C28" i="100"/>
  <c r="D29" i="106"/>
  <c r="E29" i="106" s="1"/>
  <c r="F29" i="106" s="1"/>
  <c r="C29" i="106"/>
  <c r="D28" i="105"/>
  <c r="D28" i="104"/>
  <c r="C28" i="105"/>
  <c r="E14" i="107"/>
  <c r="F14" i="107" s="1"/>
  <c r="L9" i="9" l="1"/>
  <c r="L23" i="9" s="1"/>
  <c r="J23" i="9"/>
  <c r="K9" i="9"/>
  <c r="K23" i="9" s="1"/>
  <c r="E28" i="107"/>
  <c r="F28" i="107" s="1"/>
  <c r="E28" i="105"/>
  <c r="F28" i="105" s="1"/>
  <c r="C11" i="105"/>
  <c r="D11" i="107"/>
  <c r="E13" i="100"/>
  <c r="F13" i="100" s="1"/>
  <c r="E30" i="106"/>
  <c r="F30" i="106" s="1"/>
  <c r="E29" i="105"/>
  <c r="F29" i="105" s="1"/>
  <c r="E14" i="103"/>
  <c r="F14" i="103" s="1"/>
  <c r="D11" i="100"/>
  <c r="E13" i="104"/>
  <c r="F13" i="104" s="1"/>
  <c r="C11" i="102"/>
  <c r="E16" i="101"/>
  <c r="F16" i="101" s="1"/>
  <c r="D12" i="106"/>
  <c r="E15" i="104"/>
  <c r="F15" i="104" s="1"/>
  <c r="C25" i="106"/>
  <c r="E15" i="100"/>
  <c r="F15" i="100" s="1"/>
  <c r="E15" i="102"/>
  <c r="F15" i="102" s="1"/>
  <c r="E13" i="105"/>
  <c r="F13" i="105" s="1"/>
  <c r="E15" i="107"/>
  <c r="F15" i="107" s="1"/>
  <c r="C12" i="101"/>
  <c r="E16" i="106"/>
  <c r="F16" i="106" s="1"/>
  <c r="E15" i="105"/>
  <c r="F15" i="105" s="1"/>
  <c r="C11" i="107"/>
  <c r="C24" i="107"/>
  <c r="C17" i="107" s="1"/>
  <c r="E29" i="107"/>
  <c r="F29" i="107" s="1"/>
  <c r="E26" i="100"/>
  <c r="F26" i="100" s="1"/>
  <c r="E26" i="107"/>
  <c r="F26" i="107" s="1"/>
  <c r="D24" i="102"/>
  <c r="D17" i="102" s="1"/>
  <c r="D25" i="101"/>
  <c r="E26" i="102"/>
  <c r="F26" i="102" s="1"/>
  <c r="D29" i="101"/>
  <c r="C24" i="102"/>
  <c r="E27" i="101"/>
  <c r="F27" i="101" s="1"/>
  <c r="D25" i="106"/>
  <c r="D18" i="106" s="1"/>
  <c r="E30" i="101"/>
  <c r="F30" i="101" s="1"/>
  <c r="C29" i="101"/>
  <c r="D24" i="105"/>
  <c r="D17" i="105" s="1"/>
  <c r="E27" i="106"/>
  <c r="F27" i="106" s="1"/>
  <c r="E26" i="104"/>
  <c r="F26" i="104" s="1"/>
  <c r="D24" i="103"/>
  <c r="D17" i="103" s="1"/>
  <c r="E26" i="103"/>
  <c r="F26" i="103" s="1"/>
  <c r="E29" i="103"/>
  <c r="F29" i="103" s="1"/>
  <c r="C28" i="103"/>
  <c r="E25" i="102" l="1"/>
  <c r="F25" i="102" s="1"/>
  <c r="C28" i="104"/>
  <c r="E28" i="104" s="1"/>
  <c r="F28" i="104" s="1"/>
  <c r="E29" i="104"/>
  <c r="F29" i="104" s="1"/>
  <c r="C11" i="103"/>
  <c r="D24" i="107"/>
  <c r="D17" i="107" s="1"/>
  <c r="D11" i="105"/>
  <c r="D31" i="105" s="1"/>
  <c r="E14" i="105"/>
  <c r="F14" i="105" s="1"/>
  <c r="C12" i="106"/>
  <c r="E12" i="106" s="1"/>
  <c r="F12" i="106" s="1"/>
  <c r="E13" i="103"/>
  <c r="F13" i="103" s="1"/>
  <c r="D11" i="103"/>
  <c r="E15" i="101"/>
  <c r="F15" i="101" s="1"/>
  <c r="D12" i="101"/>
  <c r="D24" i="100"/>
  <c r="E15" i="106"/>
  <c r="F15" i="106" s="1"/>
  <c r="C11" i="104"/>
  <c r="E13" i="107"/>
  <c r="F13" i="107" s="1"/>
  <c r="D32" i="106"/>
  <c r="D11" i="102"/>
  <c r="E13" i="102"/>
  <c r="F13" i="102" s="1"/>
  <c r="D28" i="100"/>
  <c r="E28" i="100" s="1"/>
  <c r="F28" i="100" s="1"/>
  <c r="E29" i="100"/>
  <c r="F29" i="100" s="1"/>
  <c r="E14" i="102"/>
  <c r="F14" i="102" s="1"/>
  <c r="E15" i="103"/>
  <c r="F15" i="103" s="1"/>
  <c r="E14" i="106"/>
  <c r="F14" i="106" s="1"/>
  <c r="D11" i="104"/>
  <c r="E14" i="104"/>
  <c r="F14" i="104" s="1"/>
  <c r="C11" i="100"/>
  <c r="E14" i="100"/>
  <c r="F14" i="100" s="1"/>
  <c r="E11" i="107"/>
  <c r="F11" i="107" s="1"/>
  <c r="E25" i="107"/>
  <c r="F25" i="107" s="1"/>
  <c r="C31" i="107"/>
  <c r="E24" i="102"/>
  <c r="F24" i="102" s="1"/>
  <c r="C24" i="100"/>
  <c r="E25" i="100"/>
  <c r="F25" i="100" s="1"/>
  <c r="C28" i="102"/>
  <c r="E29" i="102"/>
  <c r="F29" i="102" s="1"/>
  <c r="E29" i="101"/>
  <c r="F29" i="101" s="1"/>
  <c r="D18" i="101"/>
  <c r="E25" i="106"/>
  <c r="F25" i="106" s="1"/>
  <c r="C25" i="101"/>
  <c r="E26" i="101"/>
  <c r="F26" i="101" s="1"/>
  <c r="E26" i="106"/>
  <c r="F26" i="106" s="1"/>
  <c r="C18" i="106"/>
  <c r="E26" i="105"/>
  <c r="F26" i="105" s="1"/>
  <c r="C24" i="105"/>
  <c r="E25" i="105"/>
  <c r="F25" i="105" s="1"/>
  <c r="D24" i="104"/>
  <c r="D17" i="104" s="1"/>
  <c r="C24" i="104"/>
  <c r="E25" i="104"/>
  <c r="F25" i="104" s="1"/>
  <c r="C24" i="103"/>
  <c r="E24" i="103" s="1"/>
  <c r="F24" i="103" s="1"/>
  <c r="E25" i="103"/>
  <c r="F25" i="103" s="1"/>
  <c r="E28" i="103"/>
  <c r="F28" i="103" s="1"/>
  <c r="E24" i="107" l="1"/>
  <c r="F24" i="107" s="1"/>
  <c r="D17" i="100"/>
  <c r="D31" i="100" s="1"/>
  <c r="C17" i="103"/>
  <c r="C31" i="103" s="1"/>
  <c r="E11" i="104"/>
  <c r="F11" i="104" s="1"/>
  <c r="E11" i="102"/>
  <c r="F11" i="102" s="1"/>
  <c r="E11" i="105"/>
  <c r="F11" i="105" s="1"/>
  <c r="E12" i="101"/>
  <c r="F12" i="101" s="1"/>
  <c r="E11" i="100"/>
  <c r="F11" i="100" s="1"/>
  <c r="D31" i="103"/>
  <c r="E11" i="103"/>
  <c r="F11" i="103" s="1"/>
  <c r="D31" i="102"/>
  <c r="D31" i="107"/>
  <c r="E17" i="107"/>
  <c r="F17" i="107" s="1"/>
  <c r="C17" i="100"/>
  <c r="E24" i="100"/>
  <c r="F24" i="100" s="1"/>
  <c r="D32" i="101"/>
  <c r="C17" i="102"/>
  <c r="E28" i="102"/>
  <c r="F28" i="102" s="1"/>
  <c r="C18" i="101"/>
  <c r="E25" i="101"/>
  <c r="F25" i="101" s="1"/>
  <c r="C32" i="106"/>
  <c r="E18" i="106"/>
  <c r="F18" i="106" s="1"/>
  <c r="D31" i="104"/>
  <c r="C17" i="105"/>
  <c r="E24" i="105"/>
  <c r="F24" i="105" s="1"/>
  <c r="C17" i="104"/>
  <c r="E24" i="104"/>
  <c r="F24" i="104" s="1"/>
  <c r="D11" i="9"/>
  <c r="D12" i="9" s="1"/>
  <c r="E17" i="103" l="1"/>
  <c r="F17" i="103" s="1"/>
  <c r="E31" i="107"/>
  <c r="F31" i="107" s="1"/>
  <c r="E17" i="100"/>
  <c r="F17" i="100" s="1"/>
  <c r="C31" i="100"/>
  <c r="C31" i="102"/>
  <c r="E17" i="102"/>
  <c r="F17" i="102" s="1"/>
  <c r="C32" i="101"/>
  <c r="E18" i="101"/>
  <c r="F18" i="101" s="1"/>
  <c r="E32" i="106"/>
  <c r="F32" i="106" s="1"/>
  <c r="C31" i="105"/>
  <c r="E17" i="105"/>
  <c r="F17" i="105" s="1"/>
  <c r="C31" i="104"/>
  <c r="E17" i="104"/>
  <c r="F17" i="104" s="1"/>
  <c r="E31" i="103"/>
  <c r="F31" i="103" s="1"/>
  <c r="K27" i="9"/>
  <c r="K24" i="9"/>
  <c r="C24" i="9"/>
  <c r="C11" i="9"/>
  <c r="C12" i="9" s="1"/>
  <c r="C4" i="9" s="1"/>
  <c r="E31" i="100" l="1"/>
  <c r="F31" i="100" s="1"/>
  <c r="E31" i="102"/>
  <c r="F31" i="102" s="1"/>
  <c r="E32" i="101"/>
  <c r="F32" i="101" s="1"/>
  <c r="E31" i="105"/>
  <c r="F31" i="105" s="1"/>
  <c r="E31" i="104"/>
  <c r="F31" i="104" s="1"/>
  <c r="C9" i="32"/>
  <c r="C25" i="9"/>
  <c r="C26" i="9" s="1"/>
  <c r="T20" i="32"/>
  <c r="T21" i="32" s="1"/>
  <c r="T22" i="32" s="1"/>
  <c r="T23" i="32" s="1"/>
  <c r="D28" i="32" l="1"/>
  <c r="D17" i="32" l="1"/>
  <c r="E25" i="32" l="1"/>
  <c r="F25" i="32" s="1"/>
  <c r="G27" i="9"/>
  <c r="H27" i="9"/>
  <c r="I27" i="9"/>
  <c r="J27" i="9"/>
  <c r="L27" i="9"/>
  <c r="E26" i="32" l="1"/>
  <c r="F26" i="32" s="1"/>
  <c r="J223" i="8" l="1"/>
  <c r="I223" i="8"/>
  <c r="H223" i="8"/>
  <c r="G223" i="8"/>
  <c r="K216" i="8"/>
  <c r="M216" i="8" s="1"/>
  <c r="K215" i="8"/>
  <c r="M215" i="8" s="1"/>
  <c r="K214" i="8"/>
  <c r="M214" i="8" s="1"/>
  <c r="K213" i="8"/>
  <c r="L213" i="8" s="1"/>
  <c r="F194" i="8"/>
  <c r="F205" i="8" s="1"/>
  <c r="G186" i="8"/>
  <c r="F179" i="8"/>
  <c r="H179" i="8" s="1"/>
  <c r="F178" i="8"/>
  <c r="H178" i="8" s="1"/>
  <c r="F177" i="8"/>
  <c r="H177" i="8" s="1"/>
  <c r="F176" i="8"/>
  <c r="H176" i="8" s="1"/>
  <c r="F175" i="8"/>
  <c r="H175" i="8" s="1"/>
  <c r="G165" i="8"/>
  <c r="F160" i="8"/>
  <c r="H160" i="8" s="1"/>
  <c r="F159" i="8"/>
  <c r="H159" i="8" s="1"/>
  <c r="F158" i="8"/>
  <c r="H158" i="8" s="1"/>
  <c r="F157" i="8"/>
  <c r="H157" i="8" s="1"/>
  <c r="F156" i="8"/>
  <c r="H156" i="8" s="1"/>
  <c r="F155" i="8"/>
  <c r="H155" i="8" s="1"/>
  <c r="F154" i="8"/>
  <c r="H154" i="8" s="1"/>
  <c r="H145" i="8"/>
  <c r="F145" i="8"/>
  <c r="E145" i="8"/>
  <c r="G134" i="8"/>
  <c r="I134" i="8" s="1"/>
  <c r="G133" i="8"/>
  <c r="I133" i="8" s="1"/>
  <c r="G132" i="8"/>
  <c r="I132" i="8" s="1"/>
  <c r="G131" i="8"/>
  <c r="I131" i="8" s="1"/>
  <c r="G130" i="8"/>
  <c r="I130" i="8" s="1"/>
  <c r="G129" i="8"/>
  <c r="I129" i="8" s="1"/>
  <c r="G128" i="8"/>
  <c r="D4" i="9"/>
  <c r="C9" i="103" s="1"/>
  <c r="C33" i="103" s="1"/>
  <c r="D24" i="9"/>
  <c r="E24" i="9"/>
  <c r="F24" i="9"/>
  <c r="G24" i="9"/>
  <c r="H24" i="9"/>
  <c r="I24" i="9"/>
  <c r="J24" i="9"/>
  <c r="L24" i="9"/>
  <c r="C12" i="103" l="1"/>
  <c r="J11" i="103" s="1"/>
  <c r="H12" i="103" s="1"/>
  <c r="C18" i="103"/>
  <c r="J17" i="103" s="1"/>
  <c r="H18" i="103" s="1"/>
  <c r="C32" i="103"/>
  <c r="D9" i="32"/>
  <c r="D18" i="32" s="1"/>
  <c r="G145" i="8"/>
  <c r="H186" i="8"/>
  <c r="H165" i="8"/>
  <c r="L216" i="8"/>
  <c r="M213" i="8"/>
  <c r="L214" i="8"/>
  <c r="F186" i="8"/>
  <c r="E25" i="9"/>
  <c r="E26" i="9" s="1"/>
  <c r="E18" i="9" s="1"/>
  <c r="E20" i="9" s="1"/>
  <c r="F165" i="8"/>
  <c r="I128" i="8"/>
  <c r="L215" i="8"/>
  <c r="K223" i="8"/>
  <c r="D6" i="9"/>
  <c r="D25" i="9"/>
  <c r="D26" i="9" s="1"/>
  <c r="D18" i="9" s="1"/>
  <c r="D20" i="9" s="1"/>
  <c r="F11" i="9"/>
  <c r="F12" i="9" s="1"/>
  <c r="F4" i="9" s="1"/>
  <c r="E11" i="9"/>
  <c r="E12" i="9" s="1"/>
  <c r="E4" i="9" s="1"/>
  <c r="H6" i="32" l="1"/>
  <c r="E9" i="32"/>
  <c r="F9" i="32" s="1"/>
  <c r="C9" i="105"/>
  <c r="D9" i="104"/>
  <c r="D33" i="104" s="1"/>
  <c r="C34" i="103"/>
  <c r="C9" i="104"/>
  <c r="D9" i="103"/>
  <c r="D33" i="103" s="1"/>
  <c r="E33" i="103" s="1"/>
  <c r="E29" i="32"/>
  <c r="F29" i="32" s="1"/>
  <c r="E6" i="9"/>
  <c r="F6" i="9"/>
  <c r="E15" i="32"/>
  <c r="F15" i="32" s="1"/>
  <c r="L223" i="8"/>
  <c r="G11" i="9"/>
  <c r="G12" i="9" s="1"/>
  <c r="G4" i="9" s="1"/>
  <c r="F25" i="9"/>
  <c r="F26" i="9" s="1"/>
  <c r="F18" i="9" l="1"/>
  <c r="F20" i="9" s="1"/>
  <c r="H6" i="103"/>
  <c r="D18" i="103"/>
  <c r="H19" i="103" s="1"/>
  <c r="E9" i="103"/>
  <c r="F9" i="103" s="1"/>
  <c r="D12" i="103"/>
  <c r="D32" i="103"/>
  <c r="C12" i="104"/>
  <c r="J11" i="104" s="1"/>
  <c r="H12" i="104" s="1"/>
  <c r="C18" i="104"/>
  <c r="J17" i="104" s="1"/>
  <c r="H18" i="104" s="1"/>
  <c r="C32" i="104"/>
  <c r="C33" i="104"/>
  <c r="E33" i="104" s="1"/>
  <c r="C12" i="105"/>
  <c r="J11" i="105" s="1"/>
  <c r="H12" i="105" s="1"/>
  <c r="C18" i="105"/>
  <c r="J17" i="105" s="1"/>
  <c r="H18" i="105" s="1"/>
  <c r="C32" i="105"/>
  <c r="C33" i="105"/>
  <c r="C10" i="106"/>
  <c r="D9" i="105"/>
  <c r="H6" i="104"/>
  <c r="E9" i="104"/>
  <c r="F9" i="104" s="1"/>
  <c r="D12" i="104"/>
  <c r="D18" i="104"/>
  <c r="D32" i="104"/>
  <c r="D34" i="104"/>
  <c r="C28" i="32"/>
  <c r="E28" i="32" s="1"/>
  <c r="F28" i="32" s="1"/>
  <c r="C24" i="32"/>
  <c r="G6" i="9"/>
  <c r="E14" i="32"/>
  <c r="F14" i="32" s="1"/>
  <c r="H11" i="9"/>
  <c r="H12" i="9" s="1"/>
  <c r="H4" i="9" s="1"/>
  <c r="K11" i="9"/>
  <c r="K12" i="9" s="1"/>
  <c r="K4" i="9" s="1"/>
  <c r="G25" i="9"/>
  <c r="G26" i="9" s="1"/>
  <c r="G18" i="9" s="1"/>
  <c r="G20" i="9" s="1"/>
  <c r="E24" i="32" l="1"/>
  <c r="F24" i="32" s="1"/>
  <c r="C10" i="101"/>
  <c r="D10" i="106"/>
  <c r="H6" i="105"/>
  <c r="D18" i="105"/>
  <c r="H19" i="105" s="1"/>
  <c r="E9" i="105"/>
  <c r="F9" i="105" s="1"/>
  <c r="D33" i="105"/>
  <c r="D12" i="105"/>
  <c r="D32" i="105"/>
  <c r="C13" i="106"/>
  <c r="J12" i="106" s="1"/>
  <c r="H13" i="106" s="1"/>
  <c r="C19" i="106"/>
  <c r="J18" i="106" s="1"/>
  <c r="H19" i="106" s="1"/>
  <c r="C34" i="106"/>
  <c r="C33" i="106"/>
  <c r="C34" i="105"/>
  <c r="H13" i="104"/>
  <c r="D9" i="100"/>
  <c r="C9" i="107"/>
  <c r="D9" i="107"/>
  <c r="H13" i="103"/>
  <c r="H21" i="103"/>
  <c r="H21" i="104"/>
  <c r="H19" i="104"/>
  <c r="C34" i="104"/>
  <c r="F33" i="104"/>
  <c r="D34" i="103"/>
  <c r="F33" i="103"/>
  <c r="C17" i="32"/>
  <c r="E17" i="32" s="1"/>
  <c r="F17" i="32" s="1"/>
  <c r="K6" i="9"/>
  <c r="H6" i="9"/>
  <c r="H25" i="9"/>
  <c r="H26" i="9" s="1"/>
  <c r="H18" i="9" s="1"/>
  <c r="H20" i="9" s="1"/>
  <c r="K25" i="9"/>
  <c r="K26" i="9" s="1"/>
  <c r="K18" i="9" s="1"/>
  <c r="K20" i="9" s="1"/>
  <c r="I11" i="9"/>
  <c r="I12" i="9" s="1"/>
  <c r="I4" i="9" s="1"/>
  <c r="D34" i="105" l="1"/>
  <c r="E33" i="105"/>
  <c r="F33" i="105" s="1"/>
  <c r="H13" i="105"/>
  <c r="H21" i="105"/>
  <c r="C18" i="107"/>
  <c r="J17" i="107" s="1"/>
  <c r="H18" i="107" s="1"/>
  <c r="C12" i="107"/>
  <c r="J11" i="107" s="1"/>
  <c r="H12" i="107" s="1"/>
  <c r="C33" i="107"/>
  <c r="C32" i="107"/>
  <c r="C13" i="101"/>
  <c r="J12" i="101" s="1"/>
  <c r="H13" i="101" s="1"/>
  <c r="C19" i="101"/>
  <c r="J18" i="101" s="1"/>
  <c r="H19" i="101" s="1"/>
  <c r="C33" i="101"/>
  <c r="C34" i="101"/>
  <c r="H6" i="100"/>
  <c r="E9" i="100"/>
  <c r="D12" i="100"/>
  <c r="D33" i="100"/>
  <c r="D32" i="100"/>
  <c r="D18" i="100"/>
  <c r="C35" i="106"/>
  <c r="C9" i="102"/>
  <c r="D10" i="101"/>
  <c r="H6" i="107"/>
  <c r="E9" i="107"/>
  <c r="F9" i="107" s="1"/>
  <c r="D12" i="107"/>
  <c r="D18" i="107"/>
  <c r="D32" i="107"/>
  <c r="D33" i="107"/>
  <c r="H7" i="106"/>
  <c r="D19" i="106"/>
  <c r="H20" i="106" s="1"/>
  <c r="D13" i="106"/>
  <c r="E10" i="106"/>
  <c r="F10" i="106" s="1"/>
  <c r="D34" i="106"/>
  <c r="D33" i="106"/>
  <c r="C18" i="32"/>
  <c r="I6" i="9"/>
  <c r="I25" i="9"/>
  <c r="I26" i="9" s="1"/>
  <c r="I18" i="9" s="1"/>
  <c r="I20" i="9" s="1"/>
  <c r="L11" i="9"/>
  <c r="L12" i="9" s="1"/>
  <c r="L4" i="9" s="1"/>
  <c r="J11" i="9"/>
  <c r="J12" i="9" s="1"/>
  <c r="J4" i="9" s="1"/>
  <c r="D35" i="106" l="1"/>
  <c r="E34" i="106"/>
  <c r="F34" i="106" s="1"/>
  <c r="D34" i="100"/>
  <c r="D34" i="107"/>
  <c r="E33" i="107"/>
  <c r="F33" i="107" s="1"/>
  <c r="H19" i="107"/>
  <c r="H13" i="107"/>
  <c r="H21" i="107"/>
  <c r="C9" i="100"/>
  <c r="D9" i="102"/>
  <c r="C34" i="107"/>
  <c r="H7" i="101"/>
  <c r="D19" i="101"/>
  <c r="D13" i="101"/>
  <c r="H14" i="101" s="1"/>
  <c r="E10" i="101"/>
  <c r="F10" i="101" s="1"/>
  <c r="D34" i="101"/>
  <c r="D33" i="101"/>
  <c r="C12" i="102"/>
  <c r="J11" i="102" s="1"/>
  <c r="H12" i="102" s="1"/>
  <c r="C18" i="102"/>
  <c r="J17" i="102" s="1"/>
  <c r="H18" i="102" s="1"/>
  <c r="C32" i="102"/>
  <c r="C33" i="102"/>
  <c r="H14" i="106"/>
  <c r="H22" i="106"/>
  <c r="H21" i="100"/>
  <c r="C35" i="101"/>
  <c r="J17" i="32"/>
  <c r="H18" i="32" s="1"/>
  <c r="H19" i="32"/>
  <c r="J6" i="9"/>
  <c r="L6" i="9"/>
  <c r="L25" i="9"/>
  <c r="L26" i="9" s="1"/>
  <c r="L18" i="9" s="1"/>
  <c r="L20" i="9" s="1"/>
  <c r="J25" i="9"/>
  <c r="J26" i="9" s="1"/>
  <c r="J18" i="9" s="1"/>
  <c r="J20" i="9" s="1"/>
  <c r="F9" i="100" l="1"/>
  <c r="C12" i="100"/>
  <c r="D35" i="101"/>
  <c r="E34" i="101"/>
  <c r="F34" i="101" s="1"/>
  <c r="C18" i="100"/>
  <c r="C33" i="100"/>
  <c r="E33" i="100" s="1"/>
  <c r="C32" i="100"/>
  <c r="H6" i="102"/>
  <c r="D18" i="102"/>
  <c r="H19" i="102" s="1"/>
  <c r="D33" i="102"/>
  <c r="E9" i="102"/>
  <c r="F9" i="102" s="1"/>
  <c r="D32" i="102"/>
  <c r="D12" i="102"/>
  <c r="C34" i="102"/>
  <c r="H22" i="101"/>
  <c r="H20" i="101"/>
  <c r="D34" i="102" l="1"/>
  <c r="E33" i="102"/>
  <c r="F33" i="102" s="1"/>
  <c r="J11" i="100"/>
  <c r="H12" i="100" s="1"/>
  <c r="H13" i="100"/>
  <c r="C34" i="100"/>
  <c r="F33" i="100"/>
  <c r="H13" i="102"/>
  <c r="H21" i="102"/>
  <c r="J17" i="100"/>
  <c r="H18" i="100" s="1"/>
  <c r="H19" i="100"/>
  <c r="E13" i="32"/>
  <c r="F13" i="32" s="1"/>
  <c r="C11" i="32" l="1"/>
  <c r="C12" i="32" l="1"/>
  <c r="J11" i="32" s="1"/>
  <c r="H12" i="32" s="1"/>
  <c r="C31" i="32"/>
  <c r="C33" i="32" l="1"/>
  <c r="C32" i="32"/>
  <c r="C34" i="32" l="1"/>
  <c r="AA18" i="32" l="1"/>
  <c r="AA20" i="32" s="1"/>
  <c r="D11" i="32" l="1"/>
  <c r="E11" i="32" s="1"/>
  <c r="F11" i="32" s="1"/>
  <c r="D31" i="32" l="1"/>
  <c r="D12" i="32"/>
  <c r="D32" i="32" l="1"/>
  <c r="E31" i="32"/>
  <c r="F31" i="32" s="1"/>
  <c r="D33" i="32"/>
  <c r="E33" i="32" s="1"/>
  <c r="H21" i="32"/>
  <c r="H13" i="32"/>
  <c r="D34" i="32" l="1"/>
  <c r="F33" i="32"/>
</calcChain>
</file>

<file path=xl/sharedStrings.xml><?xml version="1.0" encoding="utf-8"?>
<sst xmlns="http://schemas.openxmlformats.org/spreadsheetml/2006/main" count="3037" uniqueCount="297">
  <si>
    <t>NERACA PENGELOLAAN SAMPAH</t>
  </si>
  <si>
    <t>KETERANGAN</t>
  </si>
  <si>
    <t>PERUBAHAN</t>
  </si>
  <si>
    <t>persen</t>
  </si>
  <si>
    <t>I</t>
  </si>
  <si>
    <t>POTENSI TIMBULAN SAMPAH</t>
  </si>
  <si>
    <t>II</t>
  </si>
  <si>
    <t>III</t>
  </si>
  <si>
    <t>c</t>
  </si>
  <si>
    <t>Pemilahan/Pengumpulan</t>
  </si>
  <si>
    <t>d</t>
  </si>
  <si>
    <t>Sampah diangkut ke pengolahan sampah (residu pemilahan)</t>
  </si>
  <si>
    <t>Sampah diangkut ke tempat pemrosesan akhir (residu pengolahan)</t>
  </si>
  <si>
    <t>e</t>
  </si>
  <si>
    <t>Pengolahan</t>
  </si>
  <si>
    <t>f</t>
  </si>
  <si>
    <t>Pemrosesan akhir</t>
  </si>
  <si>
    <t>Sampah yang terproses di tempat pemrosesan akhir</t>
  </si>
  <si>
    <t>IV</t>
  </si>
  <si>
    <t>V</t>
  </si>
  <si>
    <t>a</t>
  </si>
  <si>
    <t>b</t>
  </si>
  <si>
    <t>Pengangkutan*)</t>
  </si>
  <si>
    <t>Formula</t>
  </si>
  <si>
    <t>Diisi</t>
  </si>
  <si>
    <t>SAMPAH TIDAK DIKELOLA  (I - IV)</t>
  </si>
  <si>
    <t>Persentase sampah tidak terkelola</t>
  </si>
  <si>
    <t>No</t>
  </si>
  <si>
    <t>TPS3R</t>
  </si>
  <si>
    <t>PDU</t>
  </si>
  <si>
    <t>Tempat Ibadah</t>
  </si>
  <si>
    <t xml:space="preserve">Fasilitas Pengeloaan Sampah </t>
  </si>
  <si>
    <t>Total</t>
  </si>
  <si>
    <t>Rekapitulasi Fasilitas Pengelolaan Sampah
TPS 3R/PDU</t>
  </si>
  <si>
    <t>Fasilitas</t>
  </si>
  <si>
    <t>Sampah Masuk  (Ton / hari)</t>
  </si>
  <si>
    <t>Jumlah Sampah (Ton/hari)</t>
  </si>
  <si>
    <t>Pemilahan (Ton / hari)</t>
  </si>
  <si>
    <t>Daur Ulang (Ton / Hari)</t>
  </si>
  <si>
    <t>Jumlah Sampah Terkelola</t>
  </si>
  <si>
    <t xml:space="preserve">Residu </t>
  </si>
  <si>
    <t>TPS 3R/PDU</t>
  </si>
  <si>
    <t>Program</t>
  </si>
  <si>
    <t>Kapasitas (Ton / Hari)</t>
  </si>
  <si>
    <t>Total sampah (Ton  / hari)</t>
  </si>
  <si>
    <t>Total sampah terkelola (Ton / Hari)</t>
  </si>
  <si>
    <t>Note : Harus ada pencatatan di TPS3R &amp; PDU</t>
  </si>
  <si>
    <t>Biodegester</t>
  </si>
  <si>
    <t>Jumlah Sampah (ton/hari)</t>
  </si>
  <si>
    <t>Jumlah Sampah Terkelola (Ton / Hari)</t>
  </si>
  <si>
    <t>Biodigester 1</t>
  </si>
  <si>
    <t>Note : Harus ada pencatatan di Biodigester</t>
  </si>
  <si>
    <t>Thermal</t>
  </si>
  <si>
    <t>TPS</t>
  </si>
  <si>
    <t>TPA</t>
  </si>
  <si>
    <t>Jenis TPA</t>
  </si>
  <si>
    <t>Pengomposan (Ton/hari)</t>
  </si>
  <si>
    <t>Sampah Terkelola (Ton / tahun)</t>
  </si>
  <si>
    <t>Sampah Tidak Terkelola (Ton / hari)</t>
  </si>
  <si>
    <t>Open Dumping</t>
  </si>
  <si>
    <t>Sanitary Landfill</t>
  </si>
  <si>
    <t>Control Landfill</t>
  </si>
  <si>
    <t>TPA 1</t>
  </si>
  <si>
    <t>v</t>
  </si>
  <si>
    <t>TPA 2</t>
  </si>
  <si>
    <t xml:space="preserve">Indikator </t>
  </si>
  <si>
    <t>Tahun</t>
  </si>
  <si>
    <t xml:space="preserve">Teknis Penghitungan </t>
  </si>
  <si>
    <t xml:space="preserve">Kenaikan Rata-Rata Jumlah Penduduk Pertahun 
</t>
  </si>
  <si>
    <t>Target Pengurangan</t>
  </si>
  <si>
    <t>Teknis Perhitungan</t>
  </si>
  <si>
    <t>Target Penanganan</t>
  </si>
  <si>
    <t xml:space="preserve"> </t>
  </si>
  <si>
    <t>*Disesuaikan dengan kondisi daerah masing-masing</t>
  </si>
  <si>
    <t>g</t>
  </si>
  <si>
    <t xml:space="preserve">Pengolahan </t>
  </si>
  <si>
    <t>B. Sampah termanfaatkan menjadi sumber energi</t>
  </si>
  <si>
    <t>*Asumsi kenaikan rata-rata jumlah penduduk pertahun 2%
**Gunakan data dari BPS</t>
  </si>
  <si>
    <t>Tahun 2017</t>
  </si>
  <si>
    <t>TPST</t>
  </si>
  <si>
    <t>GAP Analisis = 18%-5.12%</t>
  </si>
  <si>
    <t>GAP Analisis = 73%-31.05%</t>
  </si>
  <si>
    <t>*Persentase sampah tidak dikelola merupakan dasar penyusunan program</t>
  </si>
  <si>
    <t>Contoh Program</t>
  </si>
  <si>
    <t>Pembatasan Penggunan Kantong Plastik</t>
  </si>
  <si>
    <t>Pengelolaan Sampah di Restaurant, Hotel, dll</t>
  </si>
  <si>
    <t>Pengelolaan Sampah di Lapak</t>
  </si>
  <si>
    <t>Kebijakan tentang kantong plastik, pengelolaan sampah di sumbernya</t>
  </si>
  <si>
    <t>Rumah Kompos</t>
  </si>
  <si>
    <t xml:space="preserve">dan sebagainya </t>
  </si>
  <si>
    <t>Tahun 2018</t>
  </si>
  <si>
    <t xml:space="preserve">Fasilitas Pengelolaan Sampah </t>
  </si>
  <si>
    <t>No.</t>
  </si>
  <si>
    <t>Jumlah Penduduk (JP) satuan jiwa</t>
  </si>
  <si>
    <t>Estimasi Timbulan Sampah per Jiwa (ETS) satuan kg</t>
  </si>
  <si>
    <t>Potensi Jumlah Timbulan Sampah (PJTS) satuan ton/hari = (JP x ETS)/1000</t>
  </si>
  <si>
    <t>Target Timbulan Sampah Per Tahun satuan ton/tahun = PJTS x 365</t>
  </si>
  <si>
    <t>TAHUN 2018</t>
  </si>
  <si>
    <t>SAMPAH YANG DIKELOLA (II + III)</t>
  </si>
  <si>
    <t>A. Pembatasan Timbulan Sampah</t>
  </si>
  <si>
    <t>Tahun 2018 - Tahun 2017</t>
  </si>
  <si>
    <t>LAPAS (Lembaga Permasyarakatan)</t>
  </si>
  <si>
    <t>UPAYA PENGURANGAN 2017</t>
  </si>
  <si>
    <t>UPAYA PENGURANGAN 2018</t>
  </si>
  <si>
    <t>UPAYA PENANGANAN 2017</t>
  </si>
  <si>
    <t>UPAYA PENANGANAN 2018</t>
  </si>
  <si>
    <t>ton/hari</t>
  </si>
  <si>
    <t>kg/minggu</t>
  </si>
  <si>
    <t>kg/tahun</t>
  </si>
  <si>
    <t>kg/hari</t>
  </si>
  <si>
    <t>ton/tahun</t>
  </si>
  <si>
    <t>timbulan</t>
  </si>
  <si>
    <t>dikelola TPA</t>
  </si>
  <si>
    <t>pengurangan</t>
  </si>
  <si>
    <t>UPAYA PENGURANGAN 2019</t>
  </si>
  <si>
    <t>UPAYA PENANGANAN 2019</t>
  </si>
  <si>
    <t>Tahun 2019</t>
  </si>
  <si>
    <t>Tahun 2019 - Tahun 2018</t>
  </si>
  <si>
    <t>TAHUN 2019</t>
  </si>
  <si>
    <t>Tahun 2020</t>
  </si>
  <si>
    <t>Tahun 2020 - Tahun 2019</t>
  </si>
  <si>
    <t>TAHUN 2024</t>
  </si>
  <si>
    <t>TAHUN 2023</t>
  </si>
  <si>
    <t>TAHUN 2021</t>
  </si>
  <si>
    <t>TAHUN 2020</t>
  </si>
  <si>
    <t>TAHUN 2025</t>
  </si>
  <si>
    <t>UPAYA PENANGANAN 2021</t>
  </si>
  <si>
    <t>UPAYA PENGURANGAN 2021</t>
  </si>
  <si>
    <t>UPAYA PENGURANGAN 2022</t>
  </si>
  <si>
    <t>UPAYA PENANGANAN 2022</t>
  </si>
  <si>
    <t>UPAYA PENANGANAN 2023</t>
  </si>
  <si>
    <t>UPAYA PENGURANGAN 2023</t>
  </si>
  <si>
    <t>UPAYA PENGURANGAN 2024</t>
  </si>
  <si>
    <t>UPAYA PENANGANAN 2024</t>
  </si>
  <si>
    <t>UPAYA PENANGANAN 2025</t>
  </si>
  <si>
    <t>UPAYA PENGURANGAN 2025</t>
  </si>
  <si>
    <t>JUMLAH PENGURANGAN SAMPAH</t>
  </si>
  <si>
    <t>JUMLAH PENANGANAN SAMPAH</t>
  </si>
  <si>
    <t>Tahun 2021 - Tahun 2020</t>
  </si>
  <si>
    <t>Tahun 2022 - Tahun 2021</t>
  </si>
  <si>
    <t>Tahun 2023 - Tahun 2022</t>
  </si>
  <si>
    <t>Tahun 2024 - Tahun 2023</t>
  </si>
  <si>
    <t>Tahun 2025 - Tahun 2024</t>
  </si>
  <si>
    <t>Potensi Timbulan Sampah Rumah Tangga dan Sampah Sejenis Sampah Rumah Tangga (Ton/Tahun)</t>
  </si>
  <si>
    <t>Target Pengurangan Sampah Rumah Tangga dan Sampah Sejenis Sampah Rumah Tangga (Ton/Tahun)</t>
  </si>
  <si>
    <t xml:space="preserve">Target Pengurangan Sampah Rumah Tangga dan Sampah Sejenis Sampah Rumah Tangga  dalam Jakstranas </t>
  </si>
  <si>
    <t>Target Penanganan Sampah Rumah Tangga dan Sampah Sejenis Sampah Rumah Tangga  dalam Jakstranas</t>
  </si>
  <si>
    <t>Target Penanganan Sampah Rumah Tangga dan Sampah Sejenis Sampah Rumah Tangga</t>
  </si>
  <si>
    <t>Persentase Pengurangan Sampah</t>
  </si>
  <si>
    <t>Persentase Penanganan Sampah</t>
  </si>
  <si>
    <t>Persentase Sampah terkelola</t>
  </si>
  <si>
    <t>Dalam Satuan Ton</t>
  </si>
  <si>
    <t>TAHUN 2022</t>
  </si>
  <si>
    <t>TAHUN 2026</t>
  </si>
  <si>
    <t>UPAYA PENGURANGAN 2025 (REALITA)</t>
  </si>
  <si>
    <t>UPAYA PENANGANAN 2025 (REALITA)</t>
  </si>
  <si>
    <t>Tahun 2025 Realita</t>
  </si>
  <si>
    <t>Tahun 2025 Rencana</t>
  </si>
  <si>
    <t>Tahun 2025 Rencana - Tahun 2025 Realita</t>
  </si>
  <si>
    <t>Keterangan</t>
  </si>
  <si>
    <t>Jumlah Pembatasan Timbulan Sampah</t>
  </si>
  <si>
    <t>Jumlah Pemanfaatan Kembali Sampah</t>
  </si>
  <si>
    <t>Jumlah Pendaur ulang Sampah</t>
  </si>
  <si>
    <t>Jumlah Sampah Terolah menjadi bahan baku
(pakan ternak, kompos,daur ulang, dan upcycle)</t>
  </si>
  <si>
    <t>Sekolah</t>
  </si>
  <si>
    <t>Perguruan Tinggi</t>
  </si>
  <si>
    <t>Pondok Pesantren</t>
  </si>
  <si>
    <t>Perkantoran</t>
  </si>
  <si>
    <t>Pasar</t>
  </si>
  <si>
    <t>Retail Modern/Swalayan/Mini Market</t>
  </si>
  <si>
    <t>Pertokoan/Kios/Warung</t>
  </si>
  <si>
    <t>Industri/Pabrik</t>
  </si>
  <si>
    <t>Penginapan/Hotel/Wisma</t>
  </si>
  <si>
    <t>Rumah Makan/Restoran</t>
  </si>
  <si>
    <t>Terminal Bus / Angkot</t>
  </si>
  <si>
    <t>Stasiun Kereta Api</t>
  </si>
  <si>
    <t>Pelabuhan Penumpang</t>
  </si>
  <si>
    <t>Bandar Udara</t>
  </si>
  <si>
    <t>Tempat Wisata</t>
  </si>
  <si>
    <t>Taman Kota</t>
  </si>
  <si>
    <t>Hutan Kota</t>
  </si>
  <si>
    <t>Permukiman</t>
  </si>
  <si>
    <t>Kegiatan Bersih Sampah (Gerakan Peduli Sampah,HPSN, HLH, dll)</t>
  </si>
  <si>
    <t>Lain-Lain</t>
  </si>
  <si>
    <t>Pengurangan Sampah</t>
  </si>
  <si>
    <t>Jumlah 
Timbulan Sampah sebelum ada  pembatasan (ton/hari)</t>
  </si>
  <si>
    <t>Jumlah 
Timbulan Sampah sebelum ada  pembatasan (ton/tahun)</t>
  </si>
  <si>
    <t>Jumlah Timbulan Sampah Setelah ada Pembatasan (ton/hari)</t>
  </si>
  <si>
    <t>Jumlah Timbulan Sampah Setelah ada Pembatasan (ton/tahun)</t>
  </si>
  <si>
    <t>Jumlah Sampah yang dibatasi (ton/hari)</t>
  </si>
  <si>
    <t>Jumlah Sampah yang dibatasi (ton/tahun)</t>
  </si>
  <si>
    <t>Presentase Sampah yang dibatasi (%)</t>
  </si>
  <si>
    <t>Jumlah Lokasi (Unit)</t>
  </si>
  <si>
    <t>Residu 
(ton/tahun)</t>
  </si>
  <si>
    <t>PENGURANGAN SAMPAH :</t>
  </si>
  <si>
    <t>B. Pemanfaatan Kembali Sampah</t>
  </si>
  <si>
    <t>Lokasi kegiatan 
pemanfaatan kembali sampah</t>
  </si>
  <si>
    <t>Jumlah 
lokasi
(Unit)</t>
  </si>
  <si>
    <t>Jenis Sampah yang dimanfaatkan kembali</t>
  </si>
  <si>
    <t>Total 
Sampah yang Dimanfaatkan Kembali (ton/bulan)</t>
  </si>
  <si>
    <t>Jumlah 
Sampah yang Dimanfaatkan Kembali (ton/tahuni)</t>
  </si>
  <si>
    <t>Jumlah Kemasan 
Botol Kaca/Beling
(ton/bulan)</t>
  </si>
  <si>
    <t>Jumlah Kemasan 
Botol PET
(ton/bulan)</t>
  </si>
  <si>
    <t>Jumlah Kemasan 
Botol Aluminium
(ton/bulan)</t>
  </si>
  <si>
    <t>Jumlah 
Kemasan Cat
(ton/bulan)</t>
  </si>
  <si>
    <t>Jumlah Ban (Mobil/Motol/Sepeda)
(ton/bulan)</t>
  </si>
  <si>
    <t>Jumlah
Lain-Lain
(ton/bulan)</t>
  </si>
  <si>
    <t>Rumah Sakit / Puskesmas / Klinik</t>
  </si>
  <si>
    <t>Retail Modern / Swalayan / Mini market</t>
  </si>
  <si>
    <t>Pertokoan / kios / Warung</t>
  </si>
  <si>
    <t>Industri / Pabrik</t>
  </si>
  <si>
    <t>Hotel / Penginapan / Wisma</t>
  </si>
  <si>
    <t>Restoran / Rumah Makan</t>
  </si>
  <si>
    <t>Lokasi Kegiatan Pembatasan
Timbulan Sampah</t>
  </si>
  <si>
    <t>Fasilitas Pelayanan Kesehatan 
(RS/Puskesmas/Klinik)</t>
  </si>
  <si>
    <t>C. Pendauran Ulang Sampah</t>
  </si>
  <si>
    <t>Jumlah (Unit)</t>
  </si>
  <si>
    <t>Jumlah Sampah yang masuk ke Fasilitas Pengelolaan Sampah (ton/hari)</t>
  </si>
  <si>
    <t>Jumlah Sampah yang masuk ke Fasilitas Pengelolaan Sampah (ton/tahun)</t>
  </si>
  <si>
    <t>PENDAURAN ULANG SAMPAH</t>
  </si>
  <si>
    <t>Jumlah Pendauran Ulang Sampah / Sampah Terkelola (ton/hari)</t>
  </si>
  <si>
    <t>Jumlah Pendauran Ulang Sampah / sampah Terkelola (ton/tahun)</t>
  </si>
  <si>
    <t>Presentase Sampah Terkelola (%)</t>
  </si>
  <si>
    <t>Bahan Baku Pakan Ternak / Ikan 
(ton/hari)</t>
  </si>
  <si>
    <t>Bahan Baku 
Kompos
(ton/hari)</t>
  </si>
  <si>
    <t>Bahan Baku 
Daur Ulang / Industri Daur Ulang
(ton/hari)</t>
  </si>
  <si>
    <t>Bahan Baku
Upcycle
(ton/hari)</t>
  </si>
  <si>
    <t>Bahan Baku 
Sumber Energi
(ton/hari)</t>
  </si>
  <si>
    <t>Komposting skala kecil atau RT/RW
(tong komposter, takakura,dll) dikelola oleh Masyarakat /  Lembaga Masyarakat (KSM, Koperasi, dll)</t>
  </si>
  <si>
    <t>Bank Sampah Unit (AnOrganik) 
dikelola oleh Masyarakat /  Lembaga Masyarakat (KSM, Koperasi, dll)</t>
  </si>
  <si>
    <t>Bank Sampah Induk (AnOrganik) 
dikelola oleh Lembaga Masyarakat (KSM, Koperasi, dll)</t>
  </si>
  <si>
    <t>TPS3R (Organik dan atau AnOrganik) dikelola 
oleh Lembaga Masyarakat (KSM, Koperasi, dll)</t>
  </si>
  <si>
    <t>Rumah kompos dikelola oleh Lembaga Masyarakat (KSM, Koperasi, dll)</t>
  </si>
  <si>
    <t>TPST (Organik dan atau AnOrganik) dikelola 
oleh Lembaga Masyarakat (KSM, Koperasi, dll)</t>
  </si>
  <si>
    <t>PDU (Pusat Daur Ulang) (Organik dan atau AnOrganik) dikelola oleh Lembaga Masyarakat (KSM, Koperasi, dll)</t>
  </si>
  <si>
    <t>POO (Pusat Olah Organik) (Organik) dikelola oleh Lembaga Masyarakat (KSM, Koperasi, dll)</t>
  </si>
  <si>
    <t>Biodigester (Organik) dikelola oleh Masyarakat /  Lembaga Masyarakat (KSM, Koperasi, dll)</t>
  </si>
  <si>
    <t>Daur Ulang Produk Kreatif dikelola oleh Masyarakat  / Lembaga Masyarakat (KSM, Koperasi, dll)</t>
  </si>
  <si>
    <t>Pengepul/Lapak</t>
  </si>
  <si>
    <t>PENANGANAN :</t>
  </si>
  <si>
    <t xml:space="preserve"> - PENGOLAHAN</t>
  </si>
  <si>
    <t xml:space="preserve">    A. Terolah menjadi Bahan Baku</t>
  </si>
  <si>
    <t>Terolah menjadi Bahan Baku</t>
  </si>
  <si>
    <t>Jumlah  Sampah Terkelola (ton/hari)</t>
  </si>
  <si>
    <t>Jumlah Sampah Terkelola (ton/tahun)</t>
  </si>
  <si>
    <t>Bahan Baku 
Daur Ulang
(ton/hari)</t>
  </si>
  <si>
    <t>Bahan Baku 
Upcycle
(ton/hari)</t>
  </si>
  <si>
    <t>TPS3R / UPS (Organik dan atau AnOrganik) dikelola oleh sistem kota (pemda)</t>
  </si>
  <si>
    <t>TPST (Organik dan atau AnOrganik) dikelola oleh sistem kota (pemda) (Diluar TPA)</t>
  </si>
  <si>
    <t>Rumah kompos (Organik) dikelola 
oleh sistem kota (pemda)</t>
  </si>
  <si>
    <t>PDU (Pusat Daur Ulang) (Organik dan atau AnOrganik) dikelola oleh sistem kota (pemda)</t>
  </si>
  <si>
    <t>POO (Pusat Olah Organik) (Organik) dikelola oleh sistem kota (pemda)</t>
  </si>
  <si>
    <t>ITF (Organik dan atau Anorganik) dikelola 
oleh sistem kota (pemda) "Non Incenerator"</t>
  </si>
  <si>
    <t>Daur Ulang Produk Kreatif dikelola oleh sistem kota (pemda) (Anorganik)</t>
  </si>
  <si>
    <t xml:space="preserve">Jumlah
(Unit) </t>
  </si>
  <si>
    <t>Jumlah Sampah yang masuk (ton/hari)</t>
  </si>
  <si>
    <t>Jumlah Sampah yang masuk (ton/tahun)</t>
  </si>
  <si>
    <t>Jumlah Sampah Terkelola (ton/hari)</t>
  </si>
  <si>
    <t>Residu (ton/tahun)</t>
  </si>
  <si>
    <t>Biodigester dikelola oleh sistem kota 
(pemda/swasta yang bermintra dengan pemda)</t>
  </si>
  <si>
    <t>Proses Thermal (Incenerator, gasifikasi, pirolisis) dikelola oleh sistem kota (pemda/swasta yang bermintra dengan pemda)</t>
  </si>
  <si>
    <t>RDF ( Refuse Derived Fuel ) dikelola oleh sistem kota (pemda/swasta yang bermintra dengan pemda)</t>
  </si>
  <si>
    <t>Pemrosesan Akhir / TPA / TPST di TPA</t>
  </si>
  <si>
    <t>TPA / TPST Sanitary/Control Landfill
(ton/hari)</t>
  </si>
  <si>
    <t>TPA Open Dumping
(ton/hari)</t>
  </si>
  <si>
    <t>TPA / TPST Sanitary/Control Landfill
(ton/tahun)</t>
  </si>
  <si>
    <t>TPA 
Open Dumping
(ton/tahun)</t>
  </si>
  <si>
    <t>Masuk ke TPA/TPST</t>
  </si>
  <si>
    <t>Jumlah TPA (unit)</t>
  </si>
  <si>
    <t>Jumlah sampah yang masuk ke TPA</t>
  </si>
  <si>
    <t>Penangkapan dan Pemanfaatan Gas Metan Sebagai Sumber Energi Listrik</t>
  </si>
  <si>
    <t>Jumlah (sampah yg masuk ke TPA)</t>
  </si>
  <si>
    <t>Total Sampah terkelola di TPA/TPST  ….</t>
  </si>
  <si>
    <t>ton/ hari</t>
  </si>
  <si>
    <t xml:space="preserve">Jumlah TPA/ TPST di Kabupaten / Kota …... </t>
  </si>
  <si>
    <t>Jumlah Sampah termanfaatkan menjadi 
sumber energi</t>
  </si>
  <si>
    <t>: Isi Jumlah Penduduk tahun 2017 dan 2018</t>
  </si>
  <si>
    <t>: Persentase kelajuan jumlah penduduk setiap tahunnya bisa diubah tergantung masing-masing daerah. Berapa perkiraan persentase jumlah penduduk kenaikan tiap tahunnya</t>
  </si>
  <si>
    <t>2.1. Jumlah sampah yang menjadi bahan baku kompos</t>
  </si>
  <si>
    <t>2.3. Jumlah Hasil Pulungan oleh Pemulung</t>
  </si>
  <si>
    <t>2.2. Jumlah sampah yang menjadi bahan baku daur ulang atau industri daur ulang</t>
  </si>
  <si>
    <t>2.4. Jumlah yang masuk ke landfill</t>
  </si>
  <si>
    <t>*Asumsi kenaikan rata-rata jumlah penduduk pertahun 2% (bisa sesuaikan sama daerah masing2)
**Gunakan data Disdukcapil/BPS</t>
  </si>
  <si>
    <t>*Disesuaikan dengan kondisi daerah masing-masing.</t>
  </si>
  <si>
    <t>* Jika Daerah menyusun jakstrada tahun 2021 maka baseline datanya mulai tahun 2020.
(Bisa disesuaikan juga rumusnya).</t>
  </si>
  <si>
    <t>Jika daerah menyusun jakstrada tahun 2021, maka baseline datanya mulai dari 2020 dan data 2017-2019 cukup isi data jumlah penduduk riil untuk dapat menghasilkan potensi timbulan sampahnya.(silahkan disesuaikan rumusnya, bila bingung bisa tanya ke klhk)</t>
  </si>
  <si>
    <t>PENGURANGAN 2020 (Baseline)</t>
  </si>
  <si>
    <t xml:space="preserve"> PENANGANAN 2020 (Baseline)</t>
  </si>
  <si>
    <t>2020
(Baseline)</t>
  </si>
  <si>
    <t>Provinsi ….</t>
  </si>
  <si>
    <t>Tahun 2020
(ton/tahun)
(Baseline)</t>
  </si>
  <si>
    <t>Tahun 2021
(ton/tahun)</t>
  </si>
  <si>
    <t>Tahun 2022
(ton/tahun)</t>
  </si>
  <si>
    <t>Tahun 2023
(ton/tahun)</t>
  </si>
  <si>
    <t>Tahun 2024
(ton/tahun)</t>
  </si>
  <si>
    <t>Tahun 2025
(ton/tahun)</t>
  </si>
  <si>
    <t xml:space="preserve">NERACA PENGELOLAAN SAMPAH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</si>
</sst>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1" formatCode="_(* #,##0_);_(* \(#,##0\);_(* &quot;-&quot;_);_(@_)"/>
    <numFmt numFmtId="43" formatCode="_(* #,##0.00_);_(* \(#,##0.00\);_(* &quot;-&quot;??_);_(@_)"/>
    <numFmt numFmtId="164" formatCode="_-* #,##0.00_-;\-* #,##0.00_-;_-* &quot;-&quot;??_-;_-@_-"/>
    <numFmt numFmtId="165" formatCode="0.000000000000%"/>
    <numFmt numFmtId="166" formatCode="_(* #,##0.0000_);_(* \(#,##0.0000\);_(* &quot;-&quot;???_);_(@_)"/>
    <numFmt numFmtId="167" formatCode="_(* #,##0.00_);_(* \(#,##0.00\);_(* &quot;-&quot;_);_(@_)"/>
    <numFmt numFmtId="168" formatCode="0.000000000%"/>
    <numFmt numFmtId="169" formatCode="#,##0.00000"/>
    <numFmt numFmtId="170" formatCode="#,##0.000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12"/>
      <color rgb="FFFF0000"/>
      <name val="Times New Roman"/>
      <family val="1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u/>
      <sz val="11"/>
      <name val="Arial"/>
      <family val="2"/>
    </font>
    <font>
      <b/>
      <sz val="11"/>
      <color theme="1"/>
      <name val="Arial"/>
      <family val="2"/>
    </font>
    <font>
      <sz val="11"/>
      <color rgb="FFFF0000"/>
      <name val="Arial"/>
      <family val="2"/>
    </font>
    <font>
      <sz val="11"/>
      <color rgb="FFFF0000"/>
      <name val="Calibri"/>
      <family val="2"/>
      <scheme val="minor"/>
    </font>
    <font>
      <b/>
      <sz val="12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i/>
      <sz val="12"/>
      <color rgb="FFFF0000"/>
      <name val="Times New Roman"/>
      <family val="1"/>
    </font>
  </fonts>
  <fills count="2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7999511703848384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5D9F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6" tint="0.39997558519241921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" fillId="0" borderId="0"/>
  </cellStyleXfs>
  <cellXfs count="419">
    <xf numFmtId="0" fontId="0" fillId="0" borderId="0" xfId="0"/>
    <xf numFmtId="0" fontId="3" fillId="0" borderId="0" xfId="0" applyFont="1"/>
    <xf numFmtId="0" fontId="3" fillId="0" borderId="0" xfId="0" applyFont="1" applyAlignment="1">
      <alignment horizontal="left" vertical="top"/>
    </xf>
    <xf numFmtId="0" fontId="4" fillId="0" borderId="0" xfId="0" applyFont="1" applyAlignment="1"/>
    <xf numFmtId="0" fontId="3" fillId="2" borderId="0" xfId="0" applyFont="1" applyFill="1" applyAlignment="1">
      <alignment horizontal="left" vertical="top"/>
    </xf>
    <xf numFmtId="0" fontId="3" fillId="3" borderId="0" xfId="0" applyFont="1" applyFill="1" applyAlignment="1">
      <alignment horizontal="left" vertical="top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4" fontId="3" fillId="2" borderId="1" xfId="0" applyNumberFormat="1" applyFont="1" applyFill="1" applyBorder="1" applyAlignment="1">
      <alignment horizontal="center"/>
    </xf>
    <xf numFmtId="9" fontId="3" fillId="2" borderId="1" xfId="2" applyFont="1" applyFill="1" applyBorder="1"/>
    <xf numFmtId="0" fontId="5" fillId="0" borderId="1" xfId="0" applyFont="1" applyBorder="1" applyAlignment="1">
      <alignment horizontal="right"/>
    </xf>
    <xf numFmtId="10" fontId="3" fillId="5" borderId="1" xfId="2" applyNumberFormat="1" applyFont="1" applyFill="1" applyBorder="1" applyAlignment="1">
      <alignment horizontal="center"/>
    </xf>
    <xf numFmtId="10" fontId="6" fillId="5" borderId="1" xfId="2" applyNumberFormat="1" applyFont="1" applyFill="1" applyBorder="1" applyAlignment="1">
      <alignment horizontal="center"/>
    </xf>
    <xf numFmtId="0" fontId="3" fillId="5" borderId="1" xfId="0" applyFont="1" applyFill="1" applyBorder="1"/>
    <xf numFmtId="9" fontId="3" fillId="5" borderId="1" xfId="2" applyFont="1" applyFill="1" applyBorder="1"/>
    <xf numFmtId="0" fontId="3" fillId="0" borderId="1" xfId="0" applyFont="1" applyBorder="1" applyAlignment="1">
      <alignment horizontal="left" indent="2"/>
    </xf>
    <xf numFmtId="4" fontId="3" fillId="3" borderId="1" xfId="0" applyNumberFormat="1" applyFont="1" applyFill="1" applyBorder="1" applyAlignment="1">
      <alignment horizontal="center"/>
    </xf>
    <xf numFmtId="9" fontId="3" fillId="0" borderId="1" xfId="2" applyFont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167" fontId="3" fillId="4" borderId="1" xfId="3" applyNumberFormat="1" applyFont="1" applyFill="1" applyBorder="1"/>
    <xf numFmtId="0" fontId="3" fillId="4" borderId="1" xfId="0" applyFont="1" applyFill="1" applyBorder="1"/>
    <xf numFmtId="0" fontId="3" fillId="0" borderId="1" xfId="0" applyFont="1" applyBorder="1" applyAlignment="1">
      <alignment horizontal="left"/>
    </xf>
    <xf numFmtId="167" fontId="3" fillId="4" borderId="1" xfId="3" applyNumberFormat="1" applyFont="1" applyFill="1" applyBorder="1" applyAlignment="1">
      <alignment horizontal="center"/>
    </xf>
    <xf numFmtId="0" fontId="3" fillId="0" borderId="1" xfId="0" applyFont="1" applyBorder="1" applyAlignment="1">
      <alignment horizontal="left" indent="3"/>
    </xf>
    <xf numFmtId="167" fontId="3" fillId="0" borderId="1" xfId="3" applyNumberFormat="1" applyFont="1" applyBorder="1"/>
    <xf numFmtId="10" fontId="5" fillId="0" borderId="1" xfId="2" applyNumberFormat="1" applyFont="1" applyBorder="1" applyAlignment="1">
      <alignment horizontal="right"/>
    </xf>
    <xf numFmtId="0" fontId="7" fillId="0" borderId="0" xfId="0" applyFont="1"/>
    <xf numFmtId="0" fontId="7" fillId="0" borderId="0" xfId="0" applyFont="1" applyAlignment="1">
      <alignment vertical="top"/>
    </xf>
    <xf numFmtId="0" fontId="7" fillId="0" borderId="0" xfId="0" applyFont="1" applyAlignment="1">
      <alignment vertical="top" wrapText="1"/>
    </xf>
    <xf numFmtId="0" fontId="9" fillId="0" borderId="0" xfId="0" applyFont="1"/>
    <xf numFmtId="0" fontId="9" fillId="0" borderId="0" xfId="0" applyFont="1" applyAlignment="1">
      <alignment horizontal="center" wrapText="1"/>
    </xf>
    <xf numFmtId="0" fontId="9" fillId="0" borderId="0" xfId="0" applyFont="1" applyAlignment="1">
      <alignment vertical="top"/>
    </xf>
    <xf numFmtId="0" fontId="9" fillId="0" borderId="0" xfId="0" applyFont="1" applyAlignment="1">
      <alignment vertical="top" wrapText="1"/>
    </xf>
    <xf numFmtId="0" fontId="9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9" fillId="0" borderId="0" xfId="0" applyFont="1" applyAlignment="1">
      <alignment wrapText="1"/>
    </xf>
    <xf numFmtId="0" fontId="9" fillId="0" borderId="0" xfId="0" applyFont="1" applyAlignment="1">
      <alignment horizontal="center"/>
    </xf>
    <xf numFmtId="0" fontId="9" fillId="0" borderId="0" xfId="0" applyFont="1" applyFill="1"/>
    <xf numFmtId="0" fontId="12" fillId="0" borderId="0" xfId="0" applyFont="1"/>
    <xf numFmtId="0" fontId="11" fillId="0" borderId="0" xfId="0" applyFont="1" applyAlignment="1">
      <alignment vertical="center"/>
    </xf>
    <xf numFmtId="0" fontId="12" fillId="0" borderId="0" xfId="0" applyFont="1" applyAlignment="1">
      <alignment horizontal="center"/>
    </xf>
    <xf numFmtId="0" fontId="12" fillId="0" borderId="1" xfId="0" applyFont="1" applyBorder="1"/>
    <xf numFmtId="0" fontId="11" fillId="0" borderId="5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/>
    </xf>
    <xf numFmtId="0" fontId="11" fillId="0" borderId="1" xfId="0" applyFont="1" applyBorder="1"/>
    <xf numFmtId="0" fontId="13" fillId="0" borderId="1" xfId="1" applyFont="1" applyBorder="1" applyAlignment="1" applyProtection="1"/>
    <xf numFmtId="0" fontId="11" fillId="0" borderId="1" xfId="0" applyFont="1" applyBorder="1" applyAlignment="1">
      <alignment horizontal="center"/>
    </xf>
    <xf numFmtId="0" fontId="12" fillId="0" borderId="2" xfId="0" applyFont="1" applyBorder="1"/>
    <xf numFmtId="0" fontId="11" fillId="0" borderId="3" xfId="0" applyFont="1" applyBorder="1" applyAlignment="1">
      <alignment horizontal="center" vertical="center" wrapText="1"/>
    </xf>
    <xf numFmtId="0" fontId="12" fillId="0" borderId="4" xfId="0" applyFont="1" applyBorder="1"/>
    <xf numFmtId="0" fontId="11" fillId="0" borderId="3" xfId="0" applyFont="1" applyBorder="1"/>
    <xf numFmtId="0" fontId="11" fillId="0" borderId="8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2" fillId="0" borderId="3" xfId="0" applyFont="1" applyBorder="1"/>
    <xf numFmtId="0" fontId="12" fillId="0" borderId="3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9" fontId="3" fillId="0" borderId="0" xfId="0" applyNumberFormat="1" applyFont="1"/>
    <xf numFmtId="10" fontId="3" fillId="0" borderId="0" xfId="0" applyNumberFormat="1" applyFont="1"/>
    <xf numFmtId="10" fontId="3" fillId="0" borderId="0" xfId="0" applyNumberFormat="1" applyFont="1" applyAlignment="1">
      <alignment horizontal="left" vertical="top"/>
    </xf>
    <xf numFmtId="0" fontId="7" fillId="0" borderId="1" xfId="0" applyFont="1" applyBorder="1" applyAlignment="1">
      <alignment vertical="top" wrapText="1"/>
    </xf>
    <xf numFmtId="9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top"/>
    </xf>
    <xf numFmtId="4" fontId="7" fillId="0" borderId="1" xfId="0" applyNumberFormat="1" applyFont="1" applyBorder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2" fillId="0" borderId="0" xfId="0" applyFont="1" applyFill="1"/>
    <xf numFmtId="2" fontId="3" fillId="0" borderId="0" xfId="0" applyNumberFormat="1" applyFont="1" applyAlignment="1">
      <alignment horizontal="left" vertical="top"/>
    </xf>
    <xf numFmtId="41" fontId="3" fillId="2" borderId="0" xfId="3" applyFont="1" applyFill="1"/>
    <xf numFmtId="0" fontId="3" fillId="2" borderId="0" xfId="0" applyFont="1" applyFill="1"/>
    <xf numFmtId="167" fontId="3" fillId="0" borderId="0" xfId="0" applyNumberFormat="1" applyFont="1"/>
    <xf numFmtId="164" fontId="3" fillId="0" borderId="0" xfId="0" applyNumberFormat="1" applyFont="1"/>
    <xf numFmtId="167" fontId="3" fillId="5" borderId="1" xfId="3" applyNumberFormat="1" applyFont="1" applyFill="1" applyBorder="1"/>
    <xf numFmtId="2" fontId="3" fillId="0" borderId="0" xfId="0" applyNumberFormat="1" applyFont="1"/>
    <xf numFmtId="3" fontId="3" fillId="0" borderId="0" xfId="0" applyNumberFormat="1" applyFont="1" applyAlignment="1">
      <alignment horizontal="left" vertical="top"/>
    </xf>
    <xf numFmtId="10" fontId="3" fillId="0" borderId="0" xfId="2" applyNumberFormat="1" applyFont="1"/>
    <xf numFmtId="168" fontId="9" fillId="0" borderId="0" xfId="0" applyNumberFormat="1" applyFont="1" applyAlignment="1">
      <alignment horizontal="center" wrapText="1"/>
    </xf>
    <xf numFmtId="168" fontId="3" fillId="0" borderId="0" xfId="0" applyNumberFormat="1" applyFont="1"/>
    <xf numFmtId="168" fontId="7" fillId="0" borderId="0" xfId="0" applyNumberFormat="1" applyFont="1" applyAlignment="1">
      <alignment vertical="top"/>
    </xf>
    <xf numFmtId="0" fontId="8" fillId="0" borderId="0" xfId="0" applyFont="1" applyFill="1" applyBorder="1" applyAlignment="1">
      <alignment vertical="center"/>
    </xf>
    <xf numFmtId="0" fontId="7" fillId="0" borderId="0" xfId="0" applyFont="1" applyAlignment="1">
      <alignment wrapText="1"/>
    </xf>
    <xf numFmtId="0" fontId="7" fillId="0" borderId="0" xfId="0" applyFont="1" applyAlignment="1">
      <alignment horizontal="center"/>
    </xf>
    <xf numFmtId="0" fontId="7" fillId="0" borderId="0" xfId="0" applyFont="1" applyFill="1"/>
    <xf numFmtId="0" fontId="7" fillId="0" borderId="1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left" vertical="center" wrapText="1"/>
    </xf>
    <xf numFmtId="166" fontId="7" fillId="0" borderId="0" xfId="0" applyNumberFormat="1" applyFont="1" applyFill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top" wrapText="1"/>
    </xf>
    <xf numFmtId="0" fontId="9" fillId="0" borderId="0" xfId="0" applyFont="1" applyAlignment="1">
      <alignment vertical="center"/>
    </xf>
    <xf numFmtId="3" fontId="15" fillId="2" borderId="1" xfId="0" applyNumberFormat="1" applyFont="1" applyFill="1" applyBorder="1" applyAlignment="1">
      <alignment vertical="top"/>
    </xf>
    <xf numFmtId="0" fontId="15" fillId="2" borderId="1" xfId="0" applyFont="1" applyFill="1" applyBorder="1" applyAlignment="1">
      <alignment vertical="top"/>
    </xf>
    <xf numFmtId="4" fontId="7" fillId="2" borderId="1" xfId="0" applyNumberFormat="1" applyFont="1" applyFill="1" applyBorder="1" applyAlignment="1">
      <alignment vertical="top"/>
    </xf>
    <xf numFmtId="41" fontId="7" fillId="2" borderId="1" xfId="3" applyFont="1" applyFill="1" applyBorder="1" applyAlignment="1">
      <alignment vertical="top"/>
    </xf>
    <xf numFmtId="10" fontId="15" fillId="2" borderId="1" xfId="0" applyNumberFormat="1" applyFont="1" applyFill="1" applyBorder="1" applyAlignment="1">
      <alignment vertical="top"/>
    </xf>
    <xf numFmtId="3" fontId="15" fillId="9" borderId="1" xfId="0" applyNumberFormat="1" applyFont="1" applyFill="1" applyBorder="1" applyAlignment="1">
      <alignment vertical="center"/>
    </xf>
    <xf numFmtId="4" fontId="3" fillId="3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wrapText="1" indent="3"/>
    </xf>
    <xf numFmtId="0" fontId="7" fillId="0" borderId="1" xfId="0" applyFont="1" applyFill="1" applyBorder="1" applyAlignment="1">
      <alignment horizontal="center" vertical="center"/>
    </xf>
    <xf numFmtId="169" fontId="9" fillId="2" borderId="1" xfId="3" applyNumberFormat="1" applyFont="1" applyFill="1" applyBorder="1" applyAlignment="1">
      <alignment horizontal="right" vertical="center"/>
    </xf>
    <xf numFmtId="0" fontId="8" fillId="10" borderId="5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/>
    </xf>
    <xf numFmtId="0" fontId="14" fillId="9" borderId="0" xfId="0" applyFont="1" applyFill="1"/>
    <xf numFmtId="0" fontId="17" fillId="9" borderId="0" xfId="0" applyFont="1" applyFill="1" applyAlignment="1">
      <alignment horizontal="center" wrapText="1"/>
    </xf>
    <xf numFmtId="0" fontId="9" fillId="0" borderId="0" xfId="0" applyFont="1"/>
    <xf numFmtId="0" fontId="8" fillId="6" borderId="12" xfId="0" applyFont="1" applyFill="1" applyBorder="1" applyAlignment="1">
      <alignment horizontal="center" vertical="center" wrapText="1"/>
    </xf>
    <xf numFmtId="0" fontId="8" fillId="6" borderId="5" xfId="0" applyFont="1" applyFill="1" applyBorder="1" applyAlignment="1">
      <alignment horizontal="center" vertical="center" wrapText="1"/>
    </xf>
    <xf numFmtId="0" fontId="8" fillId="13" borderId="5" xfId="0" applyFont="1" applyFill="1" applyBorder="1" applyAlignment="1">
      <alignment horizontal="center" vertical="center" wrapText="1"/>
    </xf>
    <xf numFmtId="0" fontId="8" fillId="6" borderId="8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7" fillId="0" borderId="6" xfId="0" applyFont="1" applyBorder="1" applyAlignment="1">
      <alignment horizontal="left" vertical="center" wrapText="1"/>
    </xf>
    <xf numFmtId="169" fontId="9" fillId="2" borderId="6" xfId="3" quotePrefix="1" applyNumberFormat="1" applyFont="1" applyFill="1" applyBorder="1" applyAlignment="1">
      <alignment horizontal="right" vertical="center"/>
    </xf>
    <xf numFmtId="0" fontId="9" fillId="0" borderId="1" xfId="0" applyFont="1" applyBorder="1" applyAlignment="1">
      <alignment horizontal="left" vertical="center"/>
    </xf>
    <xf numFmtId="4" fontId="7" fillId="0" borderId="6" xfId="3" quotePrefix="1" applyNumberFormat="1" applyFont="1" applyFill="1" applyBorder="1" applyAlignment="1">
      <alignment horizontal="left" vertical="center" wrapText="1"/>
    </xf>
    <xf numFmtId="0" fontId="7" fillId="0" borderId="0" xfId="0" applyFont="1" applyAlignment="1">
      <alignment vertical="center"/>
    </xf>
    <xf numFmtId="0" fontId="7" fillId="0" borderId="8" xfId="0" applyFont="1" applyBorder="1" applyAlignment="1">
      <alignment horizontal="left" vertical="center" wrapText="1"/>
    </xf>
    <xf numFmtId="169" fontId="8" fillId="11" borderId="1" xfId="0" applyNumberFormat="1" applyFont="1" applyFill="1" applyBorder="1" applyAlignment="1">
      <alignment horizontal="right" vertical="center"/>
    </xf>
    <xf numFmtId="169" fontId="8" fillId="12" borderId="1" xfId="0" applyNumberFormat="1" applyFont="1" applyFill="1" applyBorder="1" applyAlignment="1">
      <alignment horizontal="right" vertical="center"/>
    </xf>
    <xf numFmtId="0" fontId="9" fillId="0" borderId="0" xfId="0" applyFont="1" applyAlignment="1">
      <alignment horizontal="center"/>
    </xf>
    <xf numFmtId="10" fontId="3" fillId="2" borderId="1" xfId="2" applyNumberFormat="1" applyFont="1" applyFill="1" applyBorder="1"/>
    <xf numFmtId="4" fontId="3" fillId="2" borderId="1" xfId="3" applyNumberFormat="1" applyFont="1" applyFill="1" applyBorder="1"/>
    <xf numFmtId="0" fontId="8" fillId="14" borderId="5" xfId="0" applyFont="1" applyFill="1" applyBorder="1" applyAlignment="1">
      <alignment horizontal="center" vertical="center" wrapText="1"/>
    </xf>
    <xf numFmtId="169" fontId="12" fillId="14" borderId="1" xfId="3" applyNumberFormat="1" applyFont="1" applyFill="1" applyBorder="1" applyAlignment="1">
      <alignment horizontal="center" vertical="center"/>
    </xf>
    <xf numFmtId="169" fontId="11" fillId="14" borderId="6" xfId="3" applyNumberFormat="1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 wrapText="1"/>
    </xf>
    <xf numFmtId="41" fontId="7" fillId="0" borderId="0" xfId="3" applyFont="1" applyFill="1" applyBorder="1" applyAlignment="1">
      <alignment horizontal="center" vertical="center"/>
    </xf>
    <xf numFmtId="4" fontId="7" fillId="0" borderId="0" xfId="3" applyNumberFormat="1" applyFont="1" applyFill="1" applyBorder="1" applyAlignment="1">
      <alignment horizontal="center" vertical="center"/>
    </xf>
    <xf numFmtId="4" fontId="12" fillId="0" borderId="0" xfId="3" applyNumberFormat="1" applyFont="1" applyFill="1" applyBorder="1" applyAlignment="1">
      <alignment horizontal="center" vertical="center"/>
    </xf>
    <xf numFmtId="4" fontId="11" fillId="0" borderId="0" xfId="3" applyNumberFormat="1" applyFont="1" applyFill="1" applyBorder="1" applyAlignment="1">
      <alignment horizontal="center" vertical="center"/>
    </xf>
    <xf numFmtId="43" fontId="12" fillId="0" borderId="0" xfId="0" applyNumberFormat="1" applyFont="1" applyFill="1" applyBorder="1" applyAlignment="1">
      <alignment horizontal="center" vertical="center"/>
    </xf>
    <xf numFmtId="0" fontId="11" fillId="9" borderId="0" xfId="0" applyFont="1" applyFill="1" applyAlignment="1">
      <alignment horizontal="left" vertical="center"/>
    </xf>
    <xf numFmtId="0" fontId="11" fillId="9" borderId="0" xfId="0" applyFont="1" applyFill="1" applyAlignment="1">
      <alignment horizontal="center" vertical="center"/>
    </xf>
    <xf numFmtId="0" fontId="14" fillId="9" borderId="2" xfId="0" applyFont="1" applyFill="1" applyBorder="1" applyAlignment="1">
      <alignment vertical="center"/>
    </xf>
    <xf numFmtId="10" fontId="12" fillId="2" borderId="1" xfId="0" applyNumberFormat="1" applyFont="1" applyFill="1" applyBorder="1" applyAlignment="1">
      <alignment horizontal="center" vertical="center"/>
    </xf>
    <xf numFmtId="0" fontId="18" fillId="9" borderId="0" xfId="0" applyFont="1" applyFill="1"/>
    <xf numFmtId="0" fontId="19" fillId="9" borderId="0" xfId="0" applyFont="1" applyFill="1" applyAlignment="1">
      <alignment horizontal="center" wrapText="1"/>
    </xf>
    <xf numFmtId="0" fontId="19" fillId="9" borderId="0" xfId="0" applyFont="1" applyFill="1" applyAlignment="1">
      <alignment horizontal="left" wrapText="1" indent="3"/>
    </xf>
    <xf numFmtId="0" fontId="8" fillId="8" borderId="1" xfId="0" applyFont="1" applyFill="1" applyBorder="1" applyAlignment="1">
      <alignment horizontal="center" vertical="center" wrapText="1"/>
    </xf>
    <xf numFmtId="0" fontId="8" fillId="10" borderId="1" xfId="0" applyFont="1" applyFill="1" applyBorder="1" applyAlignment="1">
      <alignment horizontal="center" vertical="center" wrapText="1"/>
    </xf>
    <xf numFmtId="0" fontId="8" fillId="15" borderId="12" xfId="0" applyFont="1" applyFill="1" applyBorder="1" applyAlignment="1">
      <alignment horizontal="center" vertical="center" wrapText="1"/>
    </xf>
    <xf numFmtId="0" fontId="8" fillId="15" borderId="5" xfId="0" applyFont="1" applyFill="1" applyBorder="1" applyAlignment="1">
      <alignment horizontal="center" vertical="center" wrapText="1"/>
    </xf>
    <xf numFmtId="0" fontId="8" fillId="15" borderId="8" xfId="0" applyFont="1" applyFill="1" applyBorder="1" applyAlignment="1">
      <alignment horizontal="center" vertical="center" wrapText="1"/>
    </xf>
    <xf numFmtId="0" fontId="9" fillId="0" borderId="11" xfId="0" applyFont="1" applyBorder="1" applyAlignment="1">
      <alignment horizontal="left" vertical="center" wrapText="1"/>
    </xf>
    <xf numFmtId="10" fontId="9" fillId="2" borderId="1" xfId="0" applyNumberFormat="1" applyFont="1" applyFill="1" applyBorder="1" applyAlignment="1">
      <alignment horizontal="center" vertical="center"/>
    </xf>
    <xf numFmtId="0" fontId="9" fillId="0" borderId="5" xfId="0" applyFont="1" applyBorder="1" applyAlignment="1">
      <alignment horizontal="left" vertical="center" wrapText="1"/>
    </xf>
    <xf numFmtId="169" fontId="8" fillId="11" borderId="1" xfId="3" applyNumberFormat="1" applyFont="1" applyFill="1" applyBorder="1" applyAlignment="1">
      <alignment horizontal="right" vertical="center"/>
    </xf>
    <xf numFmtId="169" fontId="8" fillId="12" borderId="1" xfId="3" applyNumberFormat="1" applyFont="1" applyFill="1" applyBorder="1" applyAlignment="1">
      <alignment horizontal="right" vertical="center"/>
    </xf>
    <xf numFmtId="10" fontId="8" fillId="11" borderId="1" xfId="0" applyNumberFormat="1" applyFont="1" applyFill="1" applyBorder="1" applyAlignment="1">
      <alignment horizontal="center" vertical="center"/>
    </xf>
    <xf numFmtId="0" fontId="7" fillId="0" borderId="6" xfId="0" applyFont="1" applyBorder="1" applyAlignment="1">
      <alignment wrapText="1"/>
    </xf>
    <xf numFmtId="0" fontId="7" fillId="0" borderId="8" xfId="0" applyFont="1" applyBorder="1" applyAlignment="1">
      <alignment wrapText="1"/>
    </xf>
    <xf numFmtId="0" fontId="7" fillId="0" borderId="8" xfId="0" applyFont="1" applyBorder="1" applyAlignment="1">
      <alignment vertical="center" wrapText="1"/>
    </xf>
    <xf numFmtId="0" fontId="11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3" fontId="9" fillId="2" borderId="1" xfId="3" applyNumberFormat="1" applyFont="1" applyFill="1" applyBorder="1" applyAlignment="1">
      <alignment horizontal="center" vertical="center"/>
    </xf>
    <xf numFmtId="170" fontId="9" fillId="2" borderId="1" xfId="3" applyNumberFormat="1" applyFont="1" applyFill="1" applyBorder="1" applyAlignment="1">
      <alignment horizontal="right" vertical="center"/>
    </xf>
    <xf numFmtId="170" fontId="14" fillId="7" borderId="1" xfId="0" applyNumberFormat="1" applyFont="1" applyFill="1" applyBorder="1" applyAlignment="1">
      <alignment horizontal="right" vertical="center"/>
    </xf>
    <xf numFmtId="170" fontId="14" fillId="16" borderId="1" xfId="0" applyNumberFormat="1" applyFont="1" applyFill="1" applyBorder="1" applyAlignment="1">
      <alignment horizontal="right" vertical="center"/>
    </xf>
    <xf numFmtId="10" fontId="8" fillId="7" borderId="1" xfId="0" applyNumberFormat="1" applyFont="1" applyFill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4" fillId="0" borderId="2" xfId="0" applyFont="1" applyBorder="1"/>
    <xf numFmtId="0" fontId="14" fillId="0" borderId="0" xfId="0" applyFont="1"/>
    <xf numFmtId="0" fontId="8" fillId="10" borderId="1" xfId="0" applyFont="1" applyFill="1" applyBorder="1" applyAlignment="1">
      <alignment horizontal="left" vertical="center" wrapText="1"/>
    </xf>
    <xf numFmtId="169" fontId="9" fillId="2" borderId="1" xfId="3" applyNumberFormat="1" applyFont="1" applyFill="1" applyBorder="1" applyAlignment="1">
      <alignment vertical="center"/>
    </xf>
    <xf numFmtId="170" fontId="14" fillId="7" borderId="1" xfId="0" applyNumberFormat="1" applyFont="1" applyFill="1" applyBorder="1" applyAlignment="1">
      <alignment vertical="center"/>
    </xf>
    <xf numFmtId="170" fontId="14" fillId="16" borderId="1" xfId="0" applyNumberFormat="1" applyFont="1" applyFill="1" applyBorder="1" applyAlignment="1">
      <alignment vertical="center"/>
    </xf>
    <xf numFmtId="10" fontId="14" fillId="7" borderId="1" xfId="2" applyNumberFormat="1" applyFont="1" applyFill="1" applyBorder="1" applyAlignment="1">
      <alignment horizontal="center" vertical="center"/>
    </xf>
    <xf numFmtId="0" fontId="8" fillId="8" borderId="1" xfId="0" applyFont="1" applyFill="1" applyBorder="1" applyAlignment="1">
      <alignment horizontal="left" vertical="center" wrapText="1"/>
    </xf>
    <xf numFmtId="0" fontId="8" fillId="17" borderId="1" xfId="0" applyFont="1" applyFill="1" applyBorder="1" applyAlignment="1">
      <alignment horizontal="center" vertical="center" wrapText="1"/>
    </xf>
    <xf numFmtId="0" fontId="8" fillId="18" borderId="1" xfId="0" applyFont="1" applyFill="1" applyBorder="1" applyAlignment="1">
      <alignment horizontal="center" vertical="center" wrapText="1"/>
    </xf>
    <xf numFmtId="4" fontId="8" fillId="2" borderId="1" xfId="3" applyNumberFormat="1" applyFont="1" applyFill="1" applyBorder="1" applyAlignment="1">
      <alignment horizontal="right" vertical="center"/>
    </xf>
    <xf numFmtId="4" fontId="9" fillId="2" borderId="1" xfId="3" applyNumberFormat="1" applyFont="1" applyFill="1" applyBorder="1" applyAlignment="1">
      <alignment horizontal="right" vertical="center"/>
    </xf>
    <xf numFmtId="170" fontId="14" fillId="8" borderId="1" xfId="0" applyNumberFormat="1" applyFont="1" applyFill="1" applyBorder="1" applyAlignment="1">
      <alignment horizontal="right" vertical="center"/>
    </xf>
    <xf numFmtId="4" fontId="14" fillId="8" borderId="5" xfId="0" applyNumberFormat="1" applyFont="1" applyFill="1" applyBorder="1" applyAlignment="1">
      <alignment horizontal="right" vertical="center"/>
    </xf>
    <xf numFmtId="4" fontId="14" fillId="19" borderId="6" xfId="0" applyNumberFormat="1" applyFont="1" applyFill="1" applyBorder="1" applyAlignment="1">
      <alignment horizontal="right" vertical="center"/>
    </xf>
    <xf numFmtId="170" fontId="14" fillId="19" borderId="15" xfId="0" applyNumberFormat="1" applyFont="1" applyFill="1" applyBorder="1" applyAlignment="1">
      <alignment horizontal="left" vertical="center"/>
    </xf>
    <xf numFmtId="4" fontId="14" fillId="16" borderId="6" xfId="0" applyNumberFormat="1" applyFont="1" applyFill="1" applyBorder="1" applyAlignment="1">
      <alignment horizontal="right" vertical="center"/>
    </xf>
    <xf numFmtId="170" fontId="14" fillId="19" borderId="11" xfId="0" applyNumberFormat="1" applyFont="1" applyFill="1" applyBorder="1" applyAlignment="1">
      <alignment horizontal="left" vertical="center"/>
    </xf>
    <xf numFmtId="3" fontId="14" fillId="17" borderId="1" xfId="0" applyNumberFormat="1" applyFont="1" applyFill="1" applyBorder="1" applyAlignment="1">
      <alignment horizontal="center" vertical="center" wrapText="1"/>
    </xf>
    <xf numFmtId="0" fontId="8" fillId="8" borderId="1" xfId="0" applyFont="1" applyFill="1" applyBorder="1" applyAlignment="1">
      <alignment horizontal="center" vertical="center" wrapText="1"/>
    </xf>
    <xf numFmtId="0" fontId="8" fillId="10" borderId="1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left" vertical="center"/>
    </xf>
    <xf numFmtId="0" fontId="11" fillId="0" borderId="5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/>
    </xf>
    <xf numFmtId="0" fontId="9" fillId="0" borderId="6" xfId="0" applyFont="1" applyBorder="1" applyAlignment="1">
      <alignment horizontal="left" vertical="center" wrapText="1"/>
    </xf>
    <xf numFmtId="3" fontId="14" fillId="7" borderId="3" xfId="0" applyNumberFormat="1" applyFont="1" applyFill="1" applyBorder="1" applyAlignment="1">
      <alignment horizontal="center" vertical="center"/>
    </xf>
    <xf numFmtId="170" fontId="14" fillId="7" borderId="3" xfId="0" applyNumberFormat="1" applyFont="1" applyFill="1" applyBorder="1" applyAlignment="1">
      <alignment horizontal="right" vertical="center"/>
    </xf>
    <xf numFmtId="170" fontId="9" fillId="2" borderId="15" xfId="3" applyNumberFormat="1" applyFont="1" applyFill="1" applyBorder="1" applyAlignment="1">
      <alignment vertical="center"/>
    </xf>
    <xf numFmtId="170" fontId="9" fillId="2" borderId="11" xfId="3" applyNumberFormat="1" applyFont="1" applyFill="1" applyBorder="1" applyAlignment="1">
      <alignment horizontal="right" vertical="center"/>
    </xf>
    <xf numFmtId="0" fontId="12" fillId="0" borderId="6" xfId="0" applyFont="1" applyBorder="1" applyAlignment="1">
      <alignment vertical="center" wrapText="1"/>
    </xf>
    <xf numFmtId="0" fontId="12" fillId="0" borderId="6" xfId="0" applyFont="1" applyBorder="1" applyAlignment="1">
      <alignment horizontal="left" vertical="center" wrapText="1"/>
    </xf>
    <xf numFmtId="169" fontId="9" fillId="2" borderId="11" xfId="3" applyNumberFormat="1" applyFont="1" applyFill="1" applyBorder="1" applyAlignment="1">
      <alignment vertical="center"/>
    </xf>
    <xf numFmtId="170" fontId="14" fillId="7" borderId="3" xfId="0" applyNumberFormat="1" applyFont="1" applyFill="1" applyBorder="1" applyAlignment="1">
      <alignment vertical="center"/>
    </xf>
    <xf numFmtId="169" fontId="9" fillId="2" borderId="15" xfId="3" applyNumberFormat="1" applyFont="1" applyFill="1" applyBorder="1" applyAlignment="1">
      <alignment vertical="center"/>
    </xf>
    <xf numFmtId="0" fontId="8" fillId="0" borderId="6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 wrapText="1"/>
    </xf>
    <xf numFmtId="4" fontId="14" fillId="8" borderId="3" xfId="0" applyNumberFormat="1" applyFont="1" applyFill="1" applyBorder="1" applyAlignment="1">
      <alignment horizontal="right" vertical="center"/>
    </xf>
    <xf numFmtId="3" fontId="9" fillId="2" borderId="11" xfId="3" applyNumberFormat="1" applyFont="1" applyFill="1" applyBorder="1" applyAlignment="1">
      <alignment horizontal="center" vertical="center"/>
    </xf>
    <xf numFmtId="4" fontId="8" fillId="2" borderId="11" xfId="3" applyNumberFormat="1" applyFont="1" applyFill="1" applyBorder="1" applyAlignment="1">
      <alignment horizontal="right" vertical="center"/>
    </xf>
    <xf numFmtId="4" fontId="9" fillId="2" borderId="11" xfId="3" applyNumberFormat="1" applyFont="1" applyFill="1" applyBorder="1" applyAlignment="1">
      <alignment horizontal="right" vertical="center"/>
    </xf>
    <xf numFmtId="169" fontId="9" fillId="2" borderId="11" xfId="3" applyNumberFormat="1" applyFont="1" applyFill="1" applyBorder="1" applyAlignment="1">
      <alignment horizontal="right" vertical="center"/>
    </xf>
    <xf numFmtId="169" fontId="9" fillId="2" borderId="15" xfId="3" applyNumberFormat="1" applyFont="1" applyFill="1" applyBorder="1" applyAlignment="1">
      <alignment horizontal="right" vertical="center"/>
    </xf>
    <xf numFmtId="167" fontId="12" fillId="2" borderId="11" xfId="3" applyNumberFormat="1" applyFont="1" applyFill="1" applyBorder="1" applyAlignment="1">
      <alignment horizontal="center" vertical="center"/>
    </xf>
    <xf numFmtId="169" fontId="15" fillId="0" borderId="16" xfId="3" applyNumberFormat="1" applyFont="1" applyFill="1" applyBorder="1" applyAlignment="1">
      <alignment horizontal="center" vertical="center"/>
    </xf>
    <xf numFmtId="169" fontId="15" fillId="0" borderId="17" xfId="3" applyNumberFormat="1" applyFont="1" applyFill="1" applyBorder="1" applyAlignment="1">
      <alignment horizontal="center" vertical="center"/>
    </xf>
    <xf numFmtId="3" fontId="15" fillId="0" borderId="18" xfId="3" applyNumberFormat="1" applyFont="1" applyFill="1" applyBorder="1" applyAlignment="1">
      <alignment horizontal="center" vertical="center"/>
    </xf>
    <xf numFmtId="169" fontId="15" fillId="0" borderId="18" xfId="3" applyNumberFormat="1" applyFont="1" applyFill="1" applyBorder="1" applyAlignment="1">
      <alignment horizontal="center" vertical="center"/>
    </xf>
    <xf numFmtId="169" fontId="9" fillId="2" borderId="11" xfId="3" quotePrefix="1" applyNumberFormat="1" applyFont="1" applyFill="1" applyBorder="1" applyAlignment="1">
      <alignment horizontal="right" vertical="center"/>
    </xf>
    <xf numFmtId="169" fontId="8" fillId="11" borderId="3" xfId="0" applyNumberFormat="1" applyFont="1" applyFill="1" applyBorder="1" applyAlignment="1">
      <alignment horizontal="right" vertical="center"/>
    </xf>
    <xf numFmtId="0" fontId="7" fillId="0" borderId="6" xfId="0" applyFont="1" applyBorder="1" applyAlignment="1">
      <alignment vertical="center" wrapText="1"/>
    </xf>
    <xf numFmtId="3" fontId="8" fillId="11" borderId="3" xfId="0" applyNumberFormat="1" applyFont="1" applyFill="1" applyBorder="1" applyAlignment="1">
      <alignment horizontal="center" vertical="center"/>
    </xf>
    <xf numFmtId="3" fontId="8" fillId="2" borderId="3" xfId="0" applyNumberFormat="1" applyFont="1" applyFill="1" applyBorder="1" applyAlignment="1">
      <alignment horizontal="center" vertical="center"/>
    </xf>
    <xf numFmtId="169" fontId="11" fillId="14" borderId="1" xfId="3" applyNumberFormat="1" applyFont="1" applyFill="1" applyBorder="1" applyAlignment="1">
      <alignment horizontal="center" vertical="center"/>
    </xf>
    <xf numFmtId="10" fontId="11" fillId="2" borderId="1" xfId="0" applyNumberFormat="1" applyFont="1" applyFill="1" applyBorder="1" applyAlignment="1">
      <alignment horizontal="center" vertical="center"/>
    </xf>
    <xf numFmtId="169" fontId="14" fillId="2" borderId="3" xfId="3" applyNumberFormat="1" applyFont="1" applyFill="1" applyBorder="1" applyAlignment="1">
      <alignment horizontal="center" vertical="center"/>
    </xf>
    <xf numFmtId="169" fontId="14" fillId="2" borderId="1" xfId="3" applyNumberFormat="1" applyFont="1" applyFill="1" applyBorder="1" applyAlignment="1">
      <alignment horizontal="center" vertical="center"/>
    </xf>
    <xf numFmtId="169" fontId="11" fillId="2" borderId="3" xfId="3" applyNumberFormat="1" applyFont="1" applyFill="1" applyBorder="1" applyAlignment="1">
      <alignment horizontal="center" vertical="center"/>
    </xf>
    <xf numFmtId="169" fontId="11" fillId="2" borderId="6" xfId="3" applyNumberFormat="1" applyFont="1" applyFill="1" applyBorder="1" applyAlignment="1">
      <alignment horizontal="center" vertical="center"/>
    </xf>
    <xf numFmtId="3" fontId="8" fillId="11" borderId="1" xfId="3" applyNumberFormat="1" applyFont="1" applyFill="1" applyBorder="1" applyAlignment="1">
      <alignment horizontal="center" vertical="center"/>
    </xf>
    <xf numFmtId="3" fontId="20" fillId="0" borderId="1" xfId="3" applyNumberFormat="1" applyFont="1" applyFill="1" applyBorder="1" applyAlignment="1">
      <alignment horizontal="center" vertical="center"/>
    </xf>
    <xf numFmtId="169" fontId="20" fillId="0" borderId="1" xfId="3" applyNumberFormat="1" applyFont="1" applyFill="1" applyBorder="1" applyAlignment="1">
      <alignment horizontal="center" vertical="center"/>
    </xf>
    <xf numFmtId="169" fontId="20" fillId="0" borderId="1" xfId="3" applyNumberFormat="1" applyFont="1" applyFill="1" applyBorder="1" applyAlignment="1">
      <alignment horizontal="right" vertical="center"/>
    </xf>
    <xf numFmtId="169" fontId="20" fillId="0" borderId="1" xfId="3" quotePrefix="1" applyNumberFormat="1" applyFont="1" applyFill="1" applyBorder="1" applyAlignment="1">
      <alignment horizontal="center" vertical="center"/>
    </xf>
    <xf numFmtId="169" fontId="20" fillId="0" borderId="26" xfId="3" quotePrefix="1" applyNumberFormat="1" applyFont="1" applyFill="1" applyBorder="1" applyAlignment="1">
      <alignment horizontal="right" vertical="center"/>
    </xf>
    <xf numFmtId="3" fontId="20" fillId="0" borderId="16" xfId="0" applyNumberFormat="1" applyFont="1" applyBorder="1" applyAlignment="1">
      <alignment horizontal="center" vertical="center"/>
    </xf>
    <xf numFmtId="169" fontId="20" fillId="0" borderId="22" xfId="0" applyNumberFormat="1" applyFont="1" applyBorder="1" applyAlignment="1">
      <alignment horizontal="right" vertical="center"/>
    </xf>
    <xf numFmtId="169" fontId="20" fillId="0" borderId="23" xfId="3" quotePrefix="1" applyNumberFormat="1" applyFont="1" applyFill="1" applyBorder="1" applyAlignment="1">
      <alignment horizontal="right" vertical="center"/>
    </xf>
    <xf numFmtId="169" fontId="20" fillId="0" borderId="24" xfId="3" quotePrefix="1" applyNumberFormat="1" applyFont="1" applyFill="1" applyBorder="1" applyAlignment="1">
      <alignment horizontal="right" vertical="center"/>
    </xf>
    <xf numFmtId="3" fontId="20" fillId="0" borderId="17" xfId="0" applyNumberFormat="1" applyFont="1" applyBorder="1" applyAlignment="1">
      <alignment horizontal="center" vertical="center"/>
    </xf>
    <xf numFmtId="169" fontId="20" fillId="0" borderId="25" xfId="0" applyNumberFormat="1" applyFont="1" applyBorder="1" applyAlignment="1">
      <alignment horizontal="right" vertical="center"/>
    </xf>
    <xf numFmtId="169" fontId="20" fillId="0" borderId="1" xfId="3" quotePrefix="1" applyNumberFormat="1" applyFont="1" applyFill="1" applyBorder="1" applyAlignment="1">
      <alignment horizontal="right" vertical="center"/>
    </xf>
    <xf numFmtId="3" fontId="20" fillId="0" borderId="18" xfId="0" applyNumberFormat="1" applyFont="1" applyBorder="1" applyAlignment="1">
      <alignment horizontal="center" vertical="center"/>
    </xf>
    <xf numFmtId="169" fontId="20" fillId="0" borderId="27" xfId="0" applyNumberFormat="1" applyFont="1" applyBorder="1" applyAlignment="1">
      <alignment horizontal="right" vertical="center"/>
    </xf>
    <xf numFmtId="169" fontId="20" fillId="0" borderId="4" xfId="3" quotePrefix="1" applyNumberFormat="1" applyFont="1" applyFill="1" applyBorder="1" applyAlignment="1">
      <alignment horizontal="right" vertical="center"/>
    </xf>
    <xf numFmtId="169" fontId="20" fillId="0" borderId="28" xfId="3" quotePrefix="1" applyNumberFormat="1" applyFont="1" applyFill="1" applyBorder="1" applyAlignment="1">
      <alignment horizontal="right" vertical="center"/>
    </xf>
    <xf numFmtId="3" fontId="20" fillId="0" borderId="16" xfId="3" applyNumberFormat="1" applyFont="1" applyFill="1" applyBorder="1" applyAlignment="1">
      <alignment horizontal="center" vertical="center"/>
    </xf>
    <xf numFmtId="170" fontId="20" fillId="0" borderId="16" xfId="3" applyNumberFormat="1" applyFont="1" applyFill="1" applyBorder="1" applyAlignment="1">
      <alignment vertical="center"/>
    </xf>
    <xf numFmtId="3" fontId="20" fillId="0" borderId="17" xfId="3" applyNumberFormat="1" applyFont="1" applyFill="1" applyBorder="1" applyAlignment="1">
      <alignment horizontal="center" vertical="center"/>
    </xf>
    <xf numFmtId="170" fontId="20" fillId="0" borderId="17" xfId="3" applyNumberFormat="1" applyFont="1" applyFill="1" applyBorder="1" applyAlignment="1">
      <alignment vertical="center"/>
    </xf>
    <xf numFmtId="3" fontId="20" fillId="0" borderId="18" xfId="3" applyNumberFormat="1" applyFont="1" applyFill="1" applyBorder="1" applyAlignment="1">
      <alignment horizontal="center" vertical="center"/>
    </xf>
    <xf numFmtId="170" fontId="20" fillId="0" borderId="18" xfId="3" applyNumberFormat="1" applyFont="1" applyFill="1" applyBorder="1" applyAlignment="1">
      <alignment vertical="center"/>
    </xf>
    <xf numFmtId="170" fontId="20" fillId="0" borderId="22" xfId="3" applyNumberFormat="1" applyFont="1" applyFill="1" applyBorder="1" applyAlignment="1">
      <alignment vertical="center"/>
    </xf>
    <xf numFmtId="170" fontId="20" fillId="0" borderId="23" xfId="3" applyNumberFormat="1" applyFont="1" applyFill="1" applyBorder="1" applyAlignment="1">
      <alignment vertical="center"/>
    </xf>
    <xf numFmtId="170" fontId="20" fillId="0" borderId="24" xfId="3" applyNumberFormat="1" applyFont="1" applyFill="1" applyBorder="1" applyAlignment="1">
      <alignment vertical="center"/>
    </xf>
    <xf numFmtId="170" fontId="20" fillId="0" borderId="25" xfId="3" applyNumberFormat="1" applyFont="1" applyFill="1" applyBorder="1" applyAlignment="1">
      <alignment vertical="center"/>
    </xf>
    <xf numFmtId="170" fontId="20" fillId="0" borderId="1" xfId="3" applyNumberFormat="1" applyFont="1" applyFill="1" applyBorder="1" applyAlignment="1">
      <alignment vertical="center"/>
    </xf>
    <xf numFmtId="170" fontId="20" fillId="0" borderId="26" xfId="3" applyNumberFormat="1" applyFont="1" applyFill="1" applyBorder="1" applyAlignment="1">
      <alignment vertical="center"/>
    </xf>
    <xf numFmtId="170" fontId="20" fillId="0" borderId="1" xfId="3" quotePrefix="1" applyNumberFormat="1" applyFont="1" applyFill="1" applyBorder="1" applyAlignment="1">
      <alignment horizontal="center" vertical="center"/>
    </xf>
    <xf numFmtId="170" fontId="20" fillId="0" borderId="27" xfId="3" quotePrefix="1" applyNumberFormat="1" applyFont="1" applyFill="1" applyBorder="1" applyAlignment="1">
      <alignment horizontal="center" vertical="center"/>
    </xf>
    <xf numFmtId="170" fontId="20" fillId="0" borderId="4" xfId="3" quotePrefix="1" applyNumberFormat="1" applyFont="1" applyFill="1" applyBorder="1" applyAlignment="1">
      <alignment horizontal="center" vertical="center"/>
    </xf>
    <xf numFmtId="170" fontId="20" fillId="0" borderId="4" xfId="3" applyNumberFormat="1" applyFont="1" applyFill="1" applyBorder="1" applyAlignment="1">
      <alignment vertical="center"/>
    </xf>
    <xf numFmtId="170" fontId="20" fillId="0" borderId="28" xfId="3" quotePrefix="1" applyNumberFormat="1" applyFont="1" applyFill="1" applyBorder="1" applyAlignment="1">
      <alignment horizontal="center" vertical="center"/>
    </xf>
    <xf numFmtId="169" fontId="20" fillId="0" borderId="19" xfId="3" applyNumberFormat="1" applyFont="1" applyFill="1" applyBorder="1" applyAlignment="1">
      <alignment horizontal="right" vertical="center"/>
    </xf>
    <xf numFmtId="169" fontId="20" fillId="0" borderId="20" xfId="3" applyNumberFormat="1" applyFont="1" applyFill="1" applyBorder="1" applyAlignment="1">
      <alignment horizontal="right" vertical="center"/>
    </xf>
    <xf numFmtId="169" fontId="20" fillId="0" borderId="21" xfId="3" applyNumberFormat="1" applyFont="1" applyFill="1" applyBorder="1" applyAlignment="1">
      <alignment horizontal="right" vertical="center"/>
    </xf>
    <xf numFmtId="169" fontId="20" fillId="0" borderId="16" xfId="3" applyNumberFormat="1" applyFont="1" applyFill="1" applyBorder="1" applyAlignment="1">
      <alignment horizontal="right" vertical="center"/>
    </xf>
    <xf numFmtId="169" fontId="20" fillId="0" borderId="17" xfId="3" applyNumberFormat="1" applyFont="1" applyFill="1" applyBorder="1" applyAlignment="1">
      <alignment horizontal="right" vertical="center"/>
    </xf>
    <xf numFmtId="169" fontId="20" fillId="0" borderId="18" xfId="3" applyNumberFormat="1" applyFont="1" applyFill="1" applyBorder="1" applyAlignment="1">
      <alignment horizontal="right" vertical="center"/>
    </xf>
    <xf numFmtId="4" fontId="21" fillId="0" borderId="17" xfId="3" applyNumberFormat="1" applyFont="1" applyFill="1" applyBorder="1" applyAlignment="1">
      <alignment horizontal="right" vertical="center"/>
    </xf>
    <xf numFmtId="4" fontId="20" fillId="0" borderId="17" xfId="3" applyNumberFormat="1" applyFont="1" applyFill="1" applyBorder="1" applyAlignment="1">
      <alignment horizontal="right" vertical="center"/>
    </xf>
    <xf numFmtId="4" fontId="20" fillId="0" borderId="18" xfId="3" applyNumberFormat="1" applyFont="1" applyFill="1" applyBorder="1" applyAlignment="1">
      <alignment horizontal="right" vertical="center"/>
    </xf>
    <xf numFmtId="3" fontId="15" fillId="0" borderId="1" xfId="3" applyNumberFormat="1" applyFont="1" applyFill="1" applyBorder="1" applyAlignment="1">
      <alignment horizontal="center" vertical="center"/>
    </xf>
    <xf numFmtId="169" fontId="15" fillId="0" borderId="1" xfId="3" applyNumberFormat="1" applyFont="1" applyFill="1" applyBorder="1" applyAlignment="1">
      <alignment horizontal="center" vertical="center"/>
    </xf>
    <xf numFmtId="3" fontId="20" fillId="0" borderId="1" xfId="0" applyNumberFormat="1" applyFont="1" applyBorder="1" applyAlignment="1">
      <alignment horizontal="center" vertical="center"/>
    </xf>
    <xf numFmtId="169" fontId="20" fillId="0" borderId="1" xfId="0" applyNumberFormat="1" applyFont="1" applyBorder="1" applyAlignment="1">
      <alignment horizontal="right" vertical="center"/>
    </xf>
    <xf numFmtId="10" fontId="3" fillId="2" borderId="1" xfId="2" applyNumberFormat="1" applyFont="1" applyFill="1" applyBorder="1" applyAlignment="1">
      <alignment vertical="center"/>
    </xf>
    <xf numFmtId="4" fontId="3" fillId="2" borderId="1" xfId="3" applyNumberFormat="1" applyFont="1" applyFill="1" applyBorder="1" applyAlignment="1">
      <alignment vertical="center"/>
    </xf>
    <xf numFmtId="4" fontId="6" fillId="3" borderId="1" xfId="0" applyNumberFormat="1" applyFont="1" applyFill="1" applyBorder="1" applyAlignment="1">
      <alignment horizontal="center"/>
    </xf>
    <xf numFmtId="4" fontId="6" fillId="2" borderId="1" xfId="0" applyNumberFormat="1" applyFont="1" applyFill="1" applyBorder="1" applyAlignment="1">
      <alignment horizontal="center"/>
    </xf>
    <xf numFmtId="167" fontId="6" fillId="0" borderId="1" xfId="3" applyNumberFormat="1" applyFont="1" applyBorder="1"/>
    <xf numFmtId="10" fontId="22" fillId="0" borderId="1" xfId="2" applyNumberFormat="1" applyFont="1" applyBorder="1" applyAlignment="1">
      <alignment horizontal="right"/>
    </xf>
    <xf numFmtId="0" fontId="6" fillId="0" borderId="1" xfId="0" applyFont="1" applyBorder="1"/>
    <xf numFmtId="9" fontId="6" fillId="0" borderId="1" xfId="2" applyFont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4" fontId="6" fillId="3" borderId="1" xfId="0" applyNumberFormat="1" applyFont="1" applyFill="1" applyBorder="1" applyAlignment="1">
      <alignment horizontal="center" vertical="center"/>
    </xf>
    <xf numFmtId="167" fontId="6" fillId="4" borderId="1" xfId="3" applyNumberFormat="1" applyFont="1" applyFill="1" applyBorder="1"/>
    <xf numFmtId="167" fontId="6" fillId="4" borderId="1" xfId="3" applyNumberFormat="1" applyFont="1" applyFill="1" applyBorder="1" applyAlignment="1">
      <alignment horizontal="center"/>
    </xf>
    <xf numFmtId="3" fontId="20" fillId="0" borderId="22" xfId="3" applyNumberFormat="1" applyFont="1" applyFill="1" applyBorder="1" applyAlignment="1">
      <alignment horizontal="center" vertical="center"/>
    </xf>
    <xf numFmtId="169" fontId="20" fillId="0" borderId="24" xfId="3" applyNumberFormat="1" applyFont="1" applyFill="1" applyBorder="1" applyAlignment="1">
      <alignment horizontal="right" vertical="center"/>
    </xf>
    <xf numFmtId="3" fontId="20" fillId="0" borderId="25" xfId="3" applyNumberFormat="1" applyFont="1" applyFill="1" applyBorder="1" applyAlignment="1">
      <alignment horizontal="center" vertical="center"/>
    </xf>
    <xf numFmtId="169" fontId="20" fillId="0" borderId="26" xfId="3" applyNumberFormat="1" applyFont="1" applyFill="1" applyBorder="1" applyAlignment="1">
      <alignment horizontal="right" vertical="center"/>
    </xf>
    <xf numFmtId="3" fontId="20" fillId="0" borderId="27" xfId="3" applyNumberFormat="1" applyFont="1" applyFill="1" applyBorder="1" applyAlignment="1">
      <alignment horizontal="center" vertical="center"/>
    </xf>
    <xf numFmtId="169" fontId="20" fillId="0" borderId="28" xfId="3" applyNumberFormat="1" applyFont="1" applyFill="1" applyBorder="1" applyAlignment="1">
      <alignment horizontal="right" vertical="center"/>
    </xf>
    <xf numFmtId="3" fontId="20" fillId="0" borderId="29" xfId="3" applyNumberFormat="1" applyFont="1" applyFill="1" applyBorder="1" applyAlignment="1">
      <alignment horizontal="center" vertical="center"/>
    </xf>
    <xf numFmtId="3" fontId="20" fillId="0" borderId="30" xfId="3" applyNumberFormat="1" applyFont="1" applyFill="1" applyBorder="1" applyAlignment="1">
      <alignment horizontal="center" vertical="center"/>
    </xf>
    <xf numFmtId="3" fontId="20" fillId="0" borderId="31" xfId="3" applyNumberFormat="1" applyFont="1" applyFill="1" applyBorder="1" applyAlignment="1">
      <alignment horizontal="center" vertical="center"/>
    </xf>
    <xf numFmtId="170" fontId="20" fillId="0" borderId="28" xfId="3" applyNumberFormat="1" applyFont="1" applyFill="1" applyBorder="1" applyAlignment="1">
      <alignment vertical="center"/>
    </xf>
    <xf numFmtId="3" fontId="15" fillId="0" borderId="29" xfId="3" applyNumberFormat="1" applyFont="1" applyFill="1" applyBorder="1" applyAlignment="1">
      <alignment horizontal="center" vertical="center"/>
    </xf>
    <xf numFmtId="3" fontId="15" fillId="0" borderId="30" xfId="3" applyNumberFormat="1" applyFont="1" applyFill="1" applyBorder="1" applyAlignment="1">
      <alignment horizontal="center" vertical="center"/>
    </xf>
    <xf numFmtId="3" fontId="15" fillId="0" borderId="31" xfId="3" applyNumberFormat="1" applyFont="1" applyFill="1" applyBorder="1" applyAlignment="1">
      <alignment horizontal="center" vertical="center"/>
    </xf>
    <xf numFmtId="169" fontId="20" fillId="0" borderId="11" xfId="0" applyNumberFormat="1" applyFont="1" applyBorder="1" applyAlignment="1">
      <alignment horizontal="right" vertical="center"/>
    </xf>
    <xf numFmtId="169" fontId="20" fillId="0" borderId="33" xfId="3" applyNumberFormat="1" applyFont="1" applyFill="1" applyBorder="1" applyAlignment="1">
      <alignment horizontal="right" vertical="center"/>
    </xf>
    <xf numFmtId="169" fontId="15" fillId="0" borderId="33" xfId="3" applyNumberFormat="1" applyFont="1" applyFill="1" applyBorder="1" applyAlignment="1">
      <alignment horizontal="center" vertical="center"/>
    </xf>
    <xf numFmtId="0" fontId="9" fillId="0" borderId="15" xfId="0" applyFont="1" applyBorder="1" applyAlignment="1">
      <alignment horizontal="left" vertical="center" wrapText="1"/>
    </xf>
    <xf numFmtId="3" fontId="8" fillId="11" borderId="3" xfId="3" applyNumberFormat="1" applyFont="1" applyFill="1" applyBorder="1" applyAlignment="1">
      <alignment horizontal="center" vertical="center"/>
    </xf>
    <xf numFmtId="169" fontId="8" fillId="11" borderId="3" xfId="3" applyNumberFormat="1" applyFont="1" applyFill="1" applyBorder="1" applyAlignment="1">
      <alignment horizontal="right" vertical="center"/>
    </xf>
    <xf numFmtId="169" fontId="20" fillId="0" borderId="32" xfId="3" applyNumberFormat="1" applyFont="1" applyFill="1" applyBorder="1" applyAlignment="1">
      <alignment horizontal="center" vertical="center"/>
    </xf>
    <xf numFmtId="169" fontId="20" fillId="0" borderId="16" xfId="3" applyNumberFormat="1" applyFont="1" applyFill="1" applyBorder="1" applyAlignment="1">
      <alignment horizontal="center" vertical="center"/>
    </xf>
    <xf numFmtId="169" fontId="20" fillId="0" borderId="17" xfId="3" applyNumberFormat="1" applyFont="1" applyFill="1" applyBorder="1" applyAlignment="1">
      <alignment horizontal="center" vertical="center"/>
    </xf>
    <xf numFmtId="169" fontId="20" fillId="0" borderId="18" xfId="3" applyNumberFormat="1" applyFont="1" applyFill="1" applyBorder="1" applyAlignment="1">
      <alignment horizontal="center" vertical="center"/>
    </xf>
    <xf numFmtId="169" fontId="20" fillId="0" borderId="22" xfId="3" applyNumberFormat="1" applyFont="1" applyFill="1" applyBorder="1" applyAlignment="1">
      <alignment horizontal="right" vertical="center"/>
    </xf>
    <xf numFmtId="169" fontId="20" fillId="0" borderId="23" xfId="3" applyNumberFormat="1" applyFont="1" applyFill="1" applyBorder="1" applyAlignment="1">
      <alignment horizontal="right" vertical="center"/>
    </xf>
    <xf numFmtId="169" fontId="20" fillId="0" borderId="23" xfId="3" quotePrefix="1" applyNumberFormat="1" applyFont="1" applyFill="1" applyBorder="1" applyAlignment="1">
      <alignment horizontal="center" vertical="center"/>
    </xf>
    <xf numFmtId="169" fontId="20" fillId="0" borderId="25" xfId="3" applyNumberFormat="1" applyFont="1" applyFill="1" applyBorder="1" applyAlignment="1">
      <alignment horizontal="right" vertical="center"/>
    </xf>
    <xf numFmtId="169" fontId="20" fillId="0" borderId="27" xfId="3" applyNumberFormat="1" applyFont="1" applyFill="1" applyBorder="1" applyAlignment="1">
      <alignment horizontal="right" vertical="center"/>
    </xf>
    <xf numFmtId="169" fontId="20" fillId="0" borderId="4" xfId="3" applyNumberFormat="1" applyFont="1" applyFill="1" applyBorder="1" applyAlignment="1">
      <alignment horizontal="right" vertical="center"/>
    </xf>
    <xf numFmtId="169" fontId="20" fillId="0" borderId="4" xfId="3" quotePrefix="1" applyNumberFormat="1" applyFont="1" applyFill="1" applyBorder="1" applyAlignment="1">
      <alignment horizontal="center" vertical="center"/>
    </xf>
    <xf numFmtId="169" fontId="20" fillId="0" borderId="34" xfId="0" applyNumberFormat="1" applyFont="1" applyBorder="1" applyAlignment="1">
      <alignment horizontal="right" vertical="center"/>
    </xf>
    <xf numFmtId="169" fontId="20" fillId="0" borderId="35" xfId="0" applyNumberFormat="1" applyFont="1" applyBorder="1" applyAlignment="1">
      <alignment horizontal="right" vertical="center"/>
    </xf>
    <xf numFmtId="167" fontId="6" fillId="2" borderId="1" xfId="3" applyNumberFormat="1" applyFont="1" applyFill="1" applyBorder="1"/>
    <xf numFmtId="165" fontId="6" fillId="2" borderId="1" xfId="2" applyNumberFormat="1" applyFont="1" applyFill="1" applyBorder="1"/>
    <xf numFmtId="9" fontId="6" fillId="2" borderId="1" xfId="2" applyFont="1" applyFill="1" applyBorder="1"/>
    <xf numFmtId="167" fontId="6" fillId="5" borderId="1" xfId="3" applyNumberFormat="1" applyFont="1" applyFill="1" applyBorder="1"/>
    <xf numFmtId="9" fontId="6" fillId="5" borderId="1" xfId="2" applyFont="1" applyFill="1" applyBorder="1"/>
    <xf numFmtId="0" fontId="6" fillId="2" borderId="1" xfId="0" applyFont="1" applyFill="1" applyBorder="1"/>
    <xf numFmtId="0" fontId="6" fillId="5" borderId="1" xfId="0" applyFont="1" applyFill="1" applyBorder="1"/>
    <xf numFmtId="0" fontId="6" fillId="4" borderId="1" xfId="0" applyFont="1" applyFill="1" applyBorder="1"/>
    <xf numFmtId="4" fontId="6" fillId="2" borderId="1" xfId="0" applyNumberFormat="1" applyFont="1" applyFill="1" applyBorder="1"/>
    <xf numFmtId="0" fontId="6" fillId="2" borderId="1" xfId="2" applyNumberFormat="1" applyFont="1" applyFill="1" applyBorder="1"/>
    <xf numFmtId="3" fontId="6" fillId="2" borderId="1" xfId="0" applyNumberFormat="1" applyFont="1" applyFill="1" applyBorder="1"/>
    <xf numFmtId="0" fontId="6" fillId="0" borderId="0" xfId="0" applyFont="1"/>
    <xf numFmtId="0" fontId="14" fillId="0" borderId="5" xfId="0" applyFont="1" applyBorder="1" applyAlignment="1">
      <alignment horizontal="center" vertical="top"/>
    </xf>
    <xf numFmtId="0" fontId="14" fillId="0" borderId="9" xfId="0" applyFont="1" applyBorder="1" applyAlignment="1">
      <alignment vertical="top"/>
    </xf>
    <xf numFmtId="0" fontId="14" fillId="0" borderId="3" xfId="0" applyFont="1" applyBorder="1" applyAlignment="1">
      <alignment vertical="top"/>
    </xf>
    <xf numFmtId="0" fontId="14" fillId="20" borderId="1" xfId="0" applyFont="1" applyFill="1" applyBorder="1" applyAlignment="1">
      <alignment vertical="center" wrapText="1"/>
    </xf>
    <xf numFmtId="0" fontId="14" fillId="4" borderId="1" xfId="0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center" vertical="center" wrapText="1"/>
    </xf>
    <xf numFmtId="3" fontId="15" fillId="9" borderId="1" xfId="0" applyNumberFormat="1" applyFont="1" applyFill="1" applyBorder="1" applyAlignment="1">
      <alignment horizontal="right" vertical="center"/>
    </xf>
    <xf numFmtId="3" fontId="16" fillId="9" borderId="1" xfId="0" applyNumberFormat="1" applyFont="1" applyFill="1" applyBorder="1" applyAlignment="1">
      <alignment horizontal="right" vertical="center"/>
    </xf>
    <xf numFmtId="3" fontId="15" fillId="2" borderId="1" xfId="0" applyNumberFormat="1" applyFont="1" applyFill="1" applyBorder="1" applyAlignment="1">
      <alignment horizontal="right" vertical="center"/>
    </xf>
    <xf numFmtId="0" fontId="15" fillId="9" borderId="1" xfId="0" quotePrefix="1" applyFont="1" applyFill="1" applyBorder="1" applyAlignment="1">
      <alignment horizontal="right" vertical="center"/>
    </xf>
    <xf numFmtId="4" fontId="7" fillId="2" borderId="1" xfId="0" applyNumberFormat="1" applyFont="1" applyFill="1" applyBorder="1" applyAlignment="1">
      <alignment horizontal="right" vertical="center"/>
    </xf>
    <xf numFmtId="4" fontId="0" fillId="2" borderId="1" xfId="0" applyNumberFormat="1" applyFill="1" applyBorder="1" applyAlignment="1">
      <alignment horizontal="right" vertical="center"/>
    </xf>
    <xf numFmtId="41" fontId="7" fillId="2" borderId="1" xfId="3" applyFont="1" applyFill="1" applyBorder="1" applyAlignment="1">
      <alignment horizontal="right" vertical="center"/>
    </xf>
    <xf numFmtId="0" fontId="7" fillId="0" borderId="1" xfId="0" applyFont="1" applyBorder="1" applyAlignment="1">
      <alignment horizontal="right" vertical="center"/>
    </xf>
    <xf numFmtId="10" fontId="15" fillId="9" borderId="1" xfId="0" applyNumberFormat="1" applyFont="1" applyFill="1" applyBorder="1" applyAlignment="1">
      <alignment horizontal="right" vertical="center"/>
    </xf>
    <xf numFmtId="0" fontId="14" fillId="4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vertical="top"/>
    </xf>
    <xf numFmtId="0" fontId="14" fillId="4" borderId="1" xfId="0" applyFont="1" applyFill="1" applyBorder="1" applyAlignment="1">
      <alignment vertical="center"/>
    </xf>
    <xf numFmtId="0" fontId="14" fillId="4" borderId="11" xfId="0" applyFont="1" applyFill="1" applyBorder="1" applyAlignment="1">
      <alignment vertical="center"/>
    </xf>
    <xf numFmtId="0" fontId="14" fillId="20" borderId="1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left" vertical="top"/>
    </xf>
    <xf numFmtId="0" fontId="14" fillId="20" borderId="1" xfId="0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center" vertical="center" wrapText="1"/>
    </xf>
    <xf numFmtId="0" fontId="14" fillId="4" borderId="5" xfId="0" applyFont="1" applyFill="1" applyBorder="1" applyAlignment="1">
      <alignment horizontal="center" vertical="center" wrapText="1"/>
    </xf>
    <xf numFmtId="0" fontId="14" fillId="4" borderId="3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left"/>
    </xf>
    <xf numFmtId="0" fontId="11" fillId="8" borderId="0" xfId="0" applyFont="1" applyFill="1" applyAlignment="1">
      <alignment horizontal="center" vertical="center"/>
    </xf>
    <xf numFmtId="0" fontId="9" fillId="0" borderId="10" xfId="0" applyFont="1" applyBorder="1" applyAlignment="1">
      <alignment horizontal="center" wrapText="1"/>
    </xf>
    <xf numFmtId="0" fontId="14" fillId="2" borderId="1" xfId="0" applyFont="1" applyFill="1" applyBorder="1" applyAlignment="1">
      <alignment horizontal="center" vertical="center" wrapText="1"/>
    </xf>
    <xf numFmtId="0" fontId="8" fillId="9" borderId="2" xfId="0" applyFont="1" applyFill="1" applyBorder="1" applyAlignment="1">
      <alignment horizontal="left" vertical="center"/>
    </xf>
    <xf numFmtId="0" fontId="8" fillId="6" borderId="14" xfId="0" applyFont="1" applyFill="1" applyBorder="1" applyAlignment="1">
      <alignment horizontal="center" vertical="center" wrapText="1"/>
    </xf>
    <xf numFmtId="0" fontId="8" fillId="6" borderId="2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wrapText="1"/>
    </xf>
    <xf numFmtId="3" fontId="8" fillId="6" borderId="1" xfId="0" applyNumberFormat="1" applyFont="1" applyFill="1" applyBorder="1" applyAlignment="1">
      <alignment horizontal="center" vertical="center" wrapText="1"/>
    </xf>
    <xf numFmtId="3" fontId="8" fillId="6" borderId="5" xfId="0" applyNumberFormat="1" applyFont="1" applyFill="1" applyBorder="1" applyAlignment="1">
      <alignment horizontal="center" vertical="center" wrapText="1"/>
    </xf>
    <xf numFmtId="0" fontId="8" fillId="13" borderId="15" xfId="0" applyFont="1" applyFill="1" applyBorder="1" applyAlignment="1">
      <alignment horizontal="center" vertical="center"/>
    </xf>
    <xf numFmtId="0" fontId="8" fillId="8" borderId="14" xfId="0" applyFont="1" applyFill="1" applyBorder="1" applyAlignment="1">
      <alignment horizontal="center" vertical="center" wrapText="1"/>
    </xf>
    <xf numFmtId="0" fontId="8" fillId="8" borderId="2" xfId="0" applyFont="1" applyFill="1" applyBorder="1" applyAlignment="1">
      <alignment horizontal="center" vertical="center" wrapText="1"/>
    </xf>
    <xf numFmtId="0" fontId="8" fillId="10" borderId="1" xfId="0" applyFont="1" applyFill="1" applyBorder="1" applyAlignment="1">
      <alignment horizontal="center" vertical="center" wrapText="1"/>
    </xf>
    <xf numFmtId="0" fontId="8" fillId="11" borderId="6" xfId="0" applyFont="1" applyFill="1" applyBorder="1" applyAlignment="1">
      <alignment horizontal="center" vertical="center" wrapText="1"/>
    </xf>
    <xf numFmtId="0" fontId="8" fillId="11" borderId="11" xfId="0" applyFont="1" applyFill="1" applyBorder="1" applyAlignment="1">
      <alignment horizontal="center" vertical="center" wrapText="1"/>
    </xf>
    <xf numFmtId="0" fontId="8" fillId="9" borderId="2" xfId="0" applyFont="1" applyFill="1" applyBorder="1" applyAlignment="1">
      <alignment horizontal="left" vertical="center" wrapText="1"/>
    </xf>
    <xf numFmtId="0" fontId="8" fillId="8" borderId="1" xfId="0" applyFont="1" applyFill="1" applyBorder="1" applyAlignment="1">
      <alignment horizontal="center" vertical="center" wrapText="1"/>
    </xf>
    <xf numFmtId="0" fontId="8" fillId="8" borderId="5" xfId="0" applyFont="1" applyFill="1" applyBorder="1" applyAlignment="1">
      <alignment horizontal="center" vertical="center" wrapText="1"/>
    </xf>
    <xf numFmtId="0" fontId="8" fillId="15" borderId="15" xfId="0" applyFont="1" applyFill="1" applyBorder="1" applyAlignment="1">
      <alignment horizontal="center" vertical="center" wrapText="1"/>
    </xf>
    <xf numFmtId="0" fontId="19" fillId="9" borderId="0" xfId="0" applyFont="1" applyFill="1" applyAlignment="1">
      <alignment horizontal="left" vertical="center" wrapText="1"/>
    </xf>
    <xf numFmtId="0" fontId="14" fillId="9" borderId="0" xfId="0" quotePrefix="1" applyFont="1" applyFill="1" applyAlignment="1">
      <alignment horizontal="left" vertical="center"/>
    </xf>
    <xf numFmtId="0" fontId="14" fillId="9" borderId="0" xfId="0" applyFont="1" applyFill="1" applyAlignment="1">
      <alignment horizontal="left" vertical="center"/>
    </xf>
    <xf numFmtId="0" fontId="14" fillId="9" borderId="2" xfId="0" applyFont="1" applyFill="1" applyBorder="1" applyAlignment="1">
      <alignment horizontal="left" vertical="center"/>
    </xf>
    <xf numFmtId="0" fontId="14" fillId="17" borderId="1" xfId="0" applyFont="1" applyFill="1" applyBorder="1" applyAlignment="1">
      <alignment horizontal="left" vertical="center" wrapText="1"/>
    </xf>
    <xf numFmtId="0" fontId="14" fillId="7" borderId="6" xfId="0" applyFont="1" applyFill="1" applyBorder="1" applyAlignment="1">
      <alignment horizontal="center" vertical="center"/>
    </xf>
    <xf numFmtId="0" fontId="14" fillId="7" borderId="11" xfId="0" applyFont="1" applyFill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4" fillId="7" borderId="6" xfId="0" applyFont="1" applyFill="1" applyBorder="1" applyAlignment="1">
      <alignment horizontal="center"/>
    </xf>
    <xf numFmtId="0" fontId="14" fillId="7" borderId="11" xfId="0" applyFont="1" applyFill="1" applyBorder="1" applyAlignment="1">
      <alignment horizontal="center"/>
    </xf>
    <xf numFmtId="0" fontId="14" fillId="0" borderId="2" xfId="0" applyFont="1" applyBorder="1" applyAlignment="1">
      <alignment horizontal="left" vertical="center"/>
    </xf>
    <xf numFmtId="0" fontId="14" fillId="0" borderId="6" xfId="0" applyFont="1" applyBorder="1" applyAlignment="1">
      <alignment horizontal="left" vertical="center" wrapText="1"/>
    </xf>
    <xf numFmtId="0" fontId="14" fillId="0" borderId="15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left" vertical="center" wrapText="1"/>
    </xf>
    <xf numFmtId="0" fontId="14" fillId="0" borderId="2" xfId="0" applyFont="1" applyBorder="1" applyAlignment="1">
      <alignment horizontal="left" vertical="center" wrapText="1"/>
    </xf>
    <xf numFmtId="0" fontId="14" fillId="19" borderId="6" xfId="0" applyFont="1" applyFill="1" applyBorder="1" applyAlignment="1">
      <alignment horizontal="left" vertical="center" wrapText="1"/>
    </xf>
    <xf numFmtId="0" fontId="14" fillId="19" borderId="11" xfId="0" applyFont="1" applyFill="1" applyBorder="1" applyAlignment="1">
      <alignment horizontal="left" vertical="center" wrapText="1"/>
    </xf>
    <xf numFmtId="0" fontId="11" fillId="0" borderId="0" xfId="0" applyFont="1" applyAlignment="1">
      <alignment horizontal="center" wrapText="1"/>
    </xf>
    <xf numFmtId="0" fontId="11" fillId="0" borderId="0" xfId="0" applyFont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5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/>
    </xf>
    <xf numFmtId="0" fontId="11" fillId="0" borderId="5" xfId="0" applyFont="1" applyBorder="1" applyAlignment="1">
      <alignment horizontal="center" vertical="center" wrapText="1" shrinkToFit="1"/>
    </xf>
    <xf numFmtId="0" fontId="11" fillId="0" borderId="3" xfId="0" applyFont="1" applyBorder="1" applyAlignment="1">
      <alignment horizontal="center" vertical="center" wrapText="1" shrinkToFit="1"/>
    </xf>
    <xf numFmtId="0" fontId="11" fillId="0" borderId="1" xfId="0" applyFont="1" applyBorder="1" applyAlignment="1">
      <alignment horizont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6" borderId="5" xfId="0" applyFont="1" applyFill="1" applyBorder="1" applyAlignment="1">
      <alignment horizontal="center" vertical="center"/>
    </xf>
    <xf numFmtId="0" fontId="3" fillId="6" borderId="3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/>
    </xf>
    <xf numFmtId="0" fontId="3" fillId="6" borderId="5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</cellXfs>
  <cellStyles count="5">
    <cellStyle name="Comma [0]" xfId="3" builtinId="6"/>
    <cellStyle name="Hyperlink" xfId="1" builtinId="8"/>
    <cellStyle name="Normal" xfId="0" builtinId="0"/>
    <cellStyle name="Normal 2" xfId="4" xr:uid="{4F8A9138-DEC5-46D4-BF06-BA1906B3B6AD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mailto:Sum@" TargetMode="Externa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4.bin"/><Relationship Id="rId1" Type="http://schemas.openxmlformats.org/officeDocument/2006/relationships/hyperlink" Target="mailto:Sum@" TargetMode="Externa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7.bin"/><Relationship Id="rId1" Type="http://schemas.openxmlformats.org/officeDocument/2006/relationships/hyperlink" Target="mailto:Sum@" TargetMode="Externa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0.bin"/><Relationship Id="rId1" Type="http://schemas.openxmlformats.org/officeDocument/2006/relationships/hyperlink" Target="mailto:Sum@" TargetMode="Externa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4.bin"/><Relationship Id="rId1" Type="http://schemas.openxmlformats.org/officeDocument/2006/relationships/hyperlink" Target="mailto:Sum@" TargetMode="Externa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6.bin"/><Relationship Id="rId1" Type="http://schemas.openxmlformats.org/officeDocument/2006/relationships/hyperlink" Target="mailto:Sum@" TargetMode="Externa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8.bin"/><Relationship Id="rId1" Type="http://schemas.openxmlformats.org/officeDocument/2006/relationships/hyperlink" Target="mailto:Sum@" TargetMode="Externa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Sum@" TargetMode="Externa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mailto:Sum@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mailto:Sum@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3"/>
  <sheetViews>
    <sheetView tabSelected="1" view="pageBreakPreview" zoomScale="60" zoomScaleNormal="60" workbookViewId="0">
      <selection activeCell="F9" sqref="F9"/>
    </sheetView>
  </sheetViews>
  <sheetFormatPr defaultColWidth="9.1796875" defaultRowHeight="14" x14ac:dyDescent="0.3"/>
  <cols>
    <col min="1" max="1" width="9.1796875" style="26"/>
    <col min="2" max="2" width="48.36328125" style="28" customWidth="1"/>
    <col min="3" max="11" width="11.7265625" style="26" customWidth="1"/>
    <col min="12" max="12" width="12.36328125" style="26" customWidth="1"/>
    <col min="13" max="13" width="52.453125" style="26" customWidth="1"/>
    <col min="14" max="16384" width="9.1796875" style="26"/>
  </cols>
  <sheetData>
    <row r="1" spans="1:13" ht="29" customHeight="1" x14ac:dyDescent="0.3">
      <c r="A1" s="347" t="s">
        <v>69</v>
      </c>
      <c r="B1" s="347"/>
      <c r="C1" s="347"/>
      <c r="D1" s="347"/>
      <c r="E1" s="347"/>
      <c r="F1" s="347"/>
      <c r="G1" s="347"/>
      <c r="H1" s="347"/>
      <c r="I1" s="347"/>
      <c r="J1" s="347"/>
      <c r="K1" s="347"/>
      <c r="L1" s="331"/>
    </row>
    <row r="2" spans="1:13" s="115" customFormat="1" ht="22.5" customHeight="1" x14ac:dyDescent="0.35">
      <c r="A2" s="350" t="s">
        <v>27</v>
      </c>
      <c r="B2" s="351" t="s">
        <v>65</v>
      </c>
      <c r="C2" s="345"/>
      <c r="D2" s="350" t="s">
        <v>66</v>
      </c>
      <c r="E2" s="350"/>
      <c r="F2" s="350"/>
      <c r="G2" s="350"/>
      <c r="H2" s="350"/>
      <c r="I2" s="350"/>
      <c r="J2" s="350"/>
      <c r="K2" s="350"/>
      <c r="L2" s="346"/>
    </row>
    <row r="3" spans="1:13" s="115" customFormat="1" ht="34" customHeight="1" x14ac:dyDescent="0.35">
      <c r="A3" s="350"/>
      <c r="B3" s="351"/>
      <c r="C3" s="333">
        <v>2017</v>
      </c>
      <c r="D3" s="332">
        <v>2018</v>
      </c>
      <c r="E3" s="332">
        <v>2019</v>
      </c>
      <c r="F3" s="343" t="s">
        <v>288</v>
      </c>
      <c r="G3" s="332">
        <v>2021</v>
      </c>
      <c r="H3" s="332">
        <v>2022</v>
      </c>
      <c r="I3" s="332">
        <v>2023</v>
      </c>
      <c r="J3" s="332">
        <v>2024</v>
      </c>
      <c r="K3" s="332">
        <v>2025</v>
      </c>
      <c r="L3" s="332">
        <v>2026</v>
      </c>
    </row>
    <row r="4" spans="1:13" ht="31.5" customHeight="1" x14ac:dyDescent="0.3">
      <c r="A4" s="63">
        <v>1</v>
      </c>
      <c r="B4" s="61" t="s">
        <v>143</v>
      </c>
      <c r="C4" s="64">
        <f>C12</f>
        <v>0</v>
      </c>
      <c r="D4" s="64">
        <f>D12</f>
        <v>0</v>
      </c>
      <c r="E4" s="64">
        <f t="shared" ref="E4:L4" si="0">E12</f>
        <v>0</v>
      </c>
      <c r="F4" s="64">
        <f t="shared" si="0"/>
        <v>0</v>
      </c>
      <c r="G4" s="64">
        <f t="shared" si="0"/>
        <v>0</v>
      </c>
      <c r="H4" s="64">
        <f t="shared" si="0"/>
        <v>0</v>
      </c>
      <c r="I4" s="64">
        <f t="shared" si="0"/>
        <v>0</v>
      </c>
      <c r="J4" s="64">
        <f t="shared" si="0"/>
        <v>0</v>
      </c>
      <c r="K4" s="64">
        <f t="shared" ref="K4" si="1">K12</f>
        <v>0</v>
      </c>
      <c r="L4" s="64">
        <f t="shared" si="0"/>
        <v>0</v>
      </c>
    </row>
    <row r="5" spans="1:13" ht="42" x14ac:dyDescent="0.3">
      <c r="A5" s="63">
        <v>2</v>
      </c>
      <c r="B5" s="61" t="s">
        <v>145</v>
      </c>
      <c r="C5" s="62"/>
      <c r="D5" s="62">
        <v>0.18</v>
      </c>
      <c r="E5" s="62">
        <v>0.2</v>
      </c>
      <c r="F5" s="62">
        <v>0.22</v>
      </c>
      <c r="G5" s="62">
        <v>0.24</v>
      </c>
      <c r="H5" s="62">
        <v>0.26</v>
      </c>
      <c r="I5" s="62">
        <v>0.27</v>
      </c>
      <c r="J5" s="62">
        <v>0.28000000000000003</v>
      </c>
      <c r="K5" s="62">
        <v>0.3</v>
      </c>
      <c r="L5" s="62">
        <v>0.3</v>
      </c>
    </row>
    <row r="6" spans="1:13" ht="42" x14ac:dyDescent="0.3">
      <c r="A6" s="63">
        <v>3</v>
      </c>
      <c r="B6" s="61" t="s">
        <v>144</v>
      </c>
      <c r="C6" s="64"/>
      <c r="D6" s="64">
        <f>D4*D5</f>
        <v>0</v>
      </c>
      <c r="E6" s="64">
        <f t="shared" ref="E6:L6" si="2">E4*E5</f>
        <v>0</v>
      </c>
      <c r="F6" s="64">
        <f t="shared" si="2"/>
        <v>0</v>
      </c>
      <c r="G6" s="64">
        <f t="shared" si="2"/>
        <v>0</v>
      </c>
      <c r="H6" s="64">
        <f t="shared" si="2"/>
        <v>0</v>
      </c>
      <c r="I6" s="64">
        <f t="shared" si="2"/>
        <v>0</v>
      </c>
      <c r="J6" s="64">
        <f t="shared" si="2"/>
        <v>0</v>
      </c>
      <c r="K6" s="64">
        <f t="shared" ref="K6" si="3">K4*K5</f>
        <v>0</v>
      </c>
      <c r="L6" s="64">
        <f t="shared" si="2"/>
        <v>0</v>
      </c>
    </row>
    <row r="8" spans="1:13" x14ac:dyDescent="0.3">
      <c r="A8" s="354" t="s">
        <v>67</v>
      </c>
      <c r="B8" s="354"/>
      <c r="C8" s="354"/>
      <c r="D8" s="354"/>
      <c r="E8" s="354"/>
      <c r="F8" s="354"/>
      <c r="G8" s="354"/>
      <c r="H8" s="354"/>
      <c r="I8" s="354"/>
      <c r="J8" s="354"/>
      <c r="K8" s="354"/>
      <c r="L8" s="354"/>
    </row>
    <row r="9" spans="1:13" ht="28" customHeight="1" x14ac:dyDescent="0.3">
      <c r="B9" s="28" t="s">
        <v>93</v>
      </c>
      <c r="C9" s="334">
        <v>0</v>
      </c>
      <c r="D9" s="335">
        <v>0</v>
      </c>
      <c r="E9" s="334">
        <v>0</v>
      </c>
      <c r="F9" s="334">
        <v>0</v>
      </c>
      <c r="G9" s="336">
        <f>F9+(F9*G13)</f>
        <v>0</v>
      </c>
      <c r="H9" s="336">
        <f t="shared" ref="H9:J9" si="4">G9+(G9*H13)</f>
        <v>0</v>
      </c>
      <c r="I9" s="336">
        <f t="shared" si="4"/>
        <v>0</v>
      </c>
      <c r="J9" s="336">
        <f t="shared" si="4"/>
        <v>0</v>
      </c>
      <c r="K9" s="336">
        <f>J9+(J9*K13)</f>
        <v>0</v>
      </c>
      <c r="L9" s="336">
        <f>J9+(J9*L13)</f>
        <v>0</v>
      </c>
      <c r="M9" s="78"/>
    </row>
    <row r="10" spans="1:13" ht="35" customHeight="1" x14ac:dyDescent="0.3">
      <c r="B10" s="28" t="s">
        <v>94</v>
      </c>
      <c r="C10" s="337">
        <v>0.5</v>
      </c>
      <c r="D10" s="337">
        <v>0.5</v>
      </c>
      <c r="E10" s="337">
        <v>0.5</v>
      </c>
      <c r="F10" s="337">
        <v>0.5</v>
      </c>
      <c r="G10" s="337">
        <v>0.5</v>
      </c>
      <c r="H10" s="337">
        <v>0.5</v>
      </c>
      <c r="I10" s="337">
        <v>0.5</v>
      </c>
      <c r="J10" s="337">
        <v>0.5</v>
      </c>
      <c r="K10" s="337">
        <v>0.5</v>
      </c>
      <c r="L10" s="337">
        <v>0.5</v>
      </c>
      <c r="M10" s="28" t="s">
        <v>283</v>
      </c>
    </row>
    <row r="11" spans="1:13" ht="28" x14ac:dyDescent="0.3">
      <c r="B11" s="28" t="s">
        <v>95</v>
      </c>
      <c r="C11" s="338">
        <f>(C9*C10)/1000</f>
        <v>0</v>
      </c>
      <c r="D11" s="339">
        <f>(D9*D10)/1000</f>
        <v>0</v>
      </c>
      <c r="E11" s="338">
        <f t="shared" ref="E11:L11" si="5">(E9*E10)/1000</f>
        <v>0</v>
      </c>
      <c r="F11" s="338">
        <f t="shared" si="5"/>
        <v>0</v>
      </c>
      <c r="G11" s="338">
        <f t="shared" si="5"/>
        <v>0</v>
      </c>
      <c r="H11" s="338">
        <f t="shared" si="5"/>
        <v>0</v>
      </c>
      <c r="I11" s="338">
        <f t="shared" si="5"/>
        <v>0</v>
      </c>
      <c r="J11" s="338">
        <f t="shared" si="5"/>
        <v>0</v>
      </c>
      <c r="K11" s="338">
        <f t="shared" ref="K11" si="6">(K9*K10)/1000</f>
        <v>0</v>
      </c>
      <c r="L11" s="338">
        <f t="shared" si="5"/>
        <v>0</v>
      </c>
      <c r="M11" s="27"/>
    </row>
    <row r="12" spans="1:13" ht="28" x14ac:dyDescent="0.3">
      <c r="B12" s="28" t="s">
        <v>96</v>
      </c>
      <c r="C12" s="338">
        <f>C11*365</f>
        <v>0</v>
      </c>
      <c r="D12" s="339">
        <f>D11*365</f>
        <v>0</v>
      </c>
      <c r="E12" s="338">
        <f t="shared" ref="E12:L12" si="7">E11*365</f>
        <v>0</v>
      </c>
      <c r="F12" s="338">
        <f t="shared" si="7"/>
        <v>0</v>
      </c>
      <c r="G12" s="338">
        <f t="shared" si="7"/>
        <v>0</v>
      </c>
      <c r="H12" s="338">
        <f t="shared" si="7"/>
        <v>0</v>
      </c>
      <c r="I12" s="338">
        <f t="shared" si="7"/>
        <v>0</v>
      </c>
      <c r="J12" s="340">
        <f t="shared" si="7"/>
        <v>0</v>
      </c>
      <c r="K12" s="338">
        <f t="shared" ref="K12" si="8">K11*365</f>
        <v>0</v>
      </c>
      <c r="L12" s="338">
        <f t="shared" si="7"/>
        <v>0</v>
      </c>
      <c r="M12" s="27"/>
    </row>
    <row r="13" spans="1:13" ht="47" customHeight="1" x14ac:dyDescent="0.3">
      <c r="B13" s="28" t="s">
        <v>68</v>
      </c>
      <c r="C13" s="341"/>
      <c r="D13" s="341"/>
      <c r="E13" s="341"/>
      <c r="F13" s="341"/>
      <c r="G13" s="342">
        <v>0.02</v>
      </c>
      <c r="H13" s="342">
        <v>0.02</v>
      </c>
      <c r="I13" s="342">
        <v>0.02</v>
      </c>
      <c r="J13" s="342">
        <v>0.02</v>
      </c>
      <c r="K13" s="342">
        <v>0.02</v>
      </c>
      <c r="L13" s="342">
        <v>0.02</v>
      </c>
      <c r="M13" s="28" t="s">
        <v>282</v>
      </c>
    </row>
    <row r="14" spans="1:13" ht="45" customHeight="1" x14ac:dyDescent="0.3">
      <c r="M14" s="80" t="s">
        <v>284</v>
      </c>
    </row>
    <row r="15" spans="1:13" ht="32" customHeight="1" x14ac:dyDescent="0.3">
      <c r="A15" s="349" t="s">
        <v>71</v>
      </c>
      <c r="B15" s="349"/>
      <c r="C15" s="349"/>
      <c r="D15" s="349"/>
      <c r="E15" s="349"/>
      <c r="F15" s="349"/>
      <c r="G15" s="349"/>
      <c r="H15" s="349"/>
      <c r="I15" s="349"/>
      <c r="J15" s="349"/>
      <c r="K15" s="349"/>
      <c r="L15" s="349"/>
    </row>
    <row r="16" spans="1:13" s="115" customFormat="1" ht="18" customHeight="1" x14ac:dyDescent="0.35">
      <c r="A16" s="350" t="s">
        <v>27</v>
      </c>
      <c r="B16" s="352" t="s">
        <v>65</v>
      </c>
      <c r="C16" s="350" t="s">
        <v>66</v>
      </c>
      <c r="D16" s="350"/>
      <c r="E16" s="350"/>
      <c r="F16" s="350"/>
      <c r="G16" s="350"/>
      <c r="H16" s="350"/>
      <c r="I16" s="350"/>
      <c r="J16" s="350"/>
      <c r="K16" s="350"/>
      <c r="L16" s="350"/>
    </row>
    <row r="17" spans="1:13" ht="36.5" customHeight="1" x14ac:dyDescent="0.3">
      <c r="A17" s="350"/>
      <c r="B17" s="353"/>
      <c r="C17" s="333">
        <v>2017</v>
      </c>
      <c r="D17" s="188">
        <v>2018</v>
      </c>
      <c r="E17" s="188">
        <v>2019</v>
      </c>
      <c r="F17" s="343" t="s">
        <v>288</v>
      </c>
      <c r="G17" s="188">
        <v>2021</v>
      </c>
      <c r="H17" s="188">
        <v>2022</v>
      </c>
      <c r="I17" s="188">
        <v>2023</v>
      </c>
      <c r="J17" s="188">
        <v>2024</v>
      </c>
      <c r="K17" s="188">
        <v>2025</v>
      </c>
      <c r="L17" s="188">
        <v>2026</v>
      </c>
    </row>
    <row r="18" spans="1:13" ht="42" x14ac:dyDescent="0.3">
      <c r="A18" s="63">
        <v>1</v>
      </c>
      <c r="B18" s="61" t="s">
        <v>143</v>
      </c>
      <c r="C18" s="64"/>
      <c r="D18" s="64">
        <f>D26</f>
        <v>0</v>
      </c>
      <c r="E18" s="64">
        <f t="shared" ref="E18:L18" si="9">E26</f>
        <v>0</v>
      </c>
      <c r="F18" s="64">
        <f>F26</f>
        <v>0</v>
      </c>
      <c r="G18" s="64">
        <f t="shared" si="9"/>
        <v>0</v>
      </c>
      <c r="H18" s="64">
        <f t="shared" si="9"/>
        <v>0</v>
      </c>
      <c r="I18" s="64">
        <f t="shared" si="9"/>
        <v>0</v>
      </c>
      <c r="J18" s="64">
        <f t="shared" si="9"/>
        <v>0</v>
      </c>
      <c r="K18" s="64">
        <f t="shared" ref="K18" si="10">K26</f>
        <v>0</v>
      </c>
      <c r="L18" s="64">
        <f t="shared" si="9"/>
        <v>0</v>
      </c>
      <c r="M18" s="27"/>
    </row>
    <row r="19" spans="1:13" ht="42" x14ac:dyDescent="0.3">
      <c r="A19" s="63">
        <v>2</v>
      </c>
      <c r="B19" s="61" t="s">
        <v>146</v>
      </c>
      <c r="C19" s="62"/>
      <c r="D19" s="62">
        <v>0.73</v>
      </c>
      <c r="E19" s="62">
        <v>0.8</v>
      </c>
      <c r="F19" s="62">
        <v>0.75</v>
      </c>
      <c r="G19" s="62">
        <v>0.74</v>
      </c>
      <c r="H19" s="62">
        <v>0.73</v>
      </c>
      <c r="I19" s="62">
        <v>0.72</v>
      </c>
      <c r="J19" s="62">
        <v>0.71</v>
      </c>
      <c r="K19" s="62">
        <v>0.7</v>
      </c>
      <c r="L19" s="62">
        <v>0.7</v>
      </c>
      <c r="M19" s="27"/>
    </row>
    <row r="20" spans="1:13" ht="28" x14ac:dyDescent="0.3">
      <c r="A20" s="63">
        <v>3</v>
      </c>
      <c r="B20" s="61" t="s">
        <v>147</v>
      </c>
      <c r="C20" s="64"/>
      <c r="D20" s="64">
        <f t="shared" ref="D20:L20" si="11">D18*D19</f>
        <v>0</v>
      </c>
      <c r="E20" s="64">
        <f t="shared" si="11"/>
        <v>0</v>
      </c>
      <c r="F20" s="64">
        <f t="shared" si="11"/>
        <v>0</v>
      </c>
      <c r="G20" s="64">
        <f t="shared" si="11"/>
        <v>0</v>
      </c>
      <c r="H20" s="64">
        <f t="shared" si="11"/>
        <v>0</v>
      </c>
      <c r="I20" s="64">
        <f t="shared" si="11"/>
        <v>0</v>
      </c>
      <c r="J20" s="64">
        <f t="shared" si="11"/>
        <v>0</v>
      </c>
      <c r="K20" s="64">
        <f t="shared" ref="K20" si="12">K18*K19</f>
        <v>0</v>
      </c>
      <c r="L20" s="64">
        <f t="shared" si="11"/>
        <v>0</v>
      </c>
      <c r="M20" s="27"/>
    </row>
    <row r="21" spans="1:13" x14ac:dyDescent="0.3">
      <c r="A21" s="2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</row>
    <row r="22" spans="1:13" x14ac:dyDescent="0.3">
      <c r="A22" s="348" t="s">
        <v>70</v>
      </c>
      <c r="B22" s="348"/>
      <c r="C22" s="348"/>
      <c r="D22" s="348"/>
      <c r="E22" s="348"/>
      <c r="F22" s="348"/>
      <c r="G22" s="348"/>
      <c r="H22" s="348"/>
      <c r="I22" s="348"/>
      <c r="J22" s="348"/>
      <c r="K22" s="348"/>
      <c r="L22" s="348"/>
      <c r="M22" s="27"/>
    </row>
    <row r="23" spans="1:13" ht="25.5" customHeight="1" x14ac:dyDescent="0.3">
      <c r="A23" s="27"/>
      <c r="B23" s="28" t="s">
        <v>93</v>
      </c>
      <c r="C23" s="91">
        <f>C9</f>
        <v>0</v>
      </c>
      <c r="D23" s="91">
        <f t="shared" ref="D23:L23" si="13">D9</f>
        <v>0</v>
      </c>
      <c r="E23" s="91">
        <f t="shared" si="13"/>
        <v>0</v>
      </c>
      <c r="F23" s="91">
        <f t="shared" si="13"/>
        <v>0</v>
      </c>
      <c r="G23" s="91">
        <f t="shared" si="13"/>
        <v>0</v>
      </c>
      <c r="H23" s="91">
        <f t="shared" si="13"/>
        <v>0</v>
      </c>
      <c r="I23" s="91">
        <f t="shared" si="13"/>
        <v>0</v>
      </c>
      <c r="J23" s="91">
        <f t="shared" si="13"/>
        <v>0</v>
      </c>
      <c r="K23" s="91">
        <f t="shared" si="13"/>
        <v>0</v>
      </c>
      <c r="L23" s="91">
        <f t="shared" si="13"/>
        <v>0</v>
      </c>
      <c r="M23" s="27"/>
    </row>
    <row r="24" spans="1:13" ht="30.5" customHeight="1" x14ac:dyDescent="0.3">
      <c r="A24" s="27"/>
      <c r="B24" s="28" t="s">
        <v>94</v>
      </c>
      <c r="C24" s="92">
        <f>C10</f>
        <v>0.5</v>
      </c>
      <c r="D24" s="92">
        <f>D10</f>
        <v>0.5</v>
      </c>
      <c r="E24" s="92">
        <f t="shared" ref="E24:L24" si="14">E10</f>
        <v>0.5</v>
      </c>
      <c r="F24" s="92">
        <f t="shared" si="14"/>
        <v>0.5</v>
      </c>
      <c r="G24" s="92">
        <f t="shared" si="14"/>
        <v>0.5</v>
      </c>
      <c r="H24" s="92">
        <f t="shared" si="14"/>
        <v>0.5</v>
      </c>
      <c r="I24" s="92">
        <f t="shared" si="14"/>
        <v>0.5</v>
      </c>
      <c r="J24" s="92">
        <f t="shared" si="14"/>
        <v>0.5</v>
      </c>
      <c r="K24" s="92">
        <f t="shared" ref="K24" si="15">K10</f>
        <v>0.5</v>
      </c>
      <c r="L24" s="92">
        <f t="shared" si="14"/>
        <v>0.5</v>
      </c>
      <c r="M24" s="28" t="s">
        <v>73</v>
      </c>
    </row>
    <row r="25" spans="1:13" ht="39.5" customHeight="1" x14ac:dyDescent="0.3">
      <c r="A25" s="27"/>
      <c r="B25" s="28" t="s">
        <v>95</v>
      </c>
      <c r="C25" s="93">
        <f t="shared" ref="C25" si="16">(C23*C24)/1000</f>
        <v>0</v>
      </c>
      <c r="D25" s="93">
        <f t="shared" ref="D25:L25" si="17">(D23*D24)/1000</f>
        <v>0</v>
      </c>
      <c r="E25" s="93">
        <f t="shared" si="17"/>
        <v>0</v>
      </c>
      <c r="F25" s="93">
        <f t="shared" si="17"/>
        <v>0</v>
      </c>
      <c r="G25" s="93">
        <f t="shared" si="17"/>
        <v>0</v>
      </c>
      <c r="H25" s="93">
        <f t="shared" si="17"/>
        <v>0</v>
      </c>
      <c r="I25" s="93">
        <f t="shared" si="17"/>
        <v>0</v>
      </c>
      <c r="J25" s="93">
        <f t="shared" si="17"/>
        <v>0</v>
      </c>
      <c r="K25" s="93">
        <f t="shared" ref="K25" si="18">(K23*K24)/1000</f>
        <v>0</v>
      </c>
      <c r="L25" s="93">
        <f t="shared" si="17"/>
        <v>0</v>
      </c>
      <c r="M25" s="27"/>
    </row>
    <row r="26" spans="1:13" ht="31.5" customHeight="1" x14ac:dyDescent="0.3">
      <c r="A26" s="27"/>
      <c r="B26" s="28" t="s">
        <v>96</v>
      </c>
      <c r="C26" s="93">
        <f>C25*365</f>
        <v>0</v>
      </c>
      <c r="D26" s="93">
        <f>D25*365</f>
        <v>0</v>
      </c>
      <c r="E26" s="93">
        <f t="shared" ref="E26:L26" si="19">E25*365</f>
        <v>0</v>
      </c>
      <c r="F26" s="93">
        <f t="shared" si="19"/>
        <v>0</v>
      </c>
      <c r="G26" s="93">
        <f t="shared" si="19"/>
        <v>0</v>
      </c>
      <c r="H26" s="93">
        <f t="shared" si="19"/>
        <v>0</v>
      </c>
      <c r="I26" s="93">
        <f t="shared" si="19"/>
        <v>0</v>
      </c>
      <c r="J26" s="94">
        <f t="shared" si="19"/>
        <v>0</v>
      </c>
      <c r="K26" s="93">
        <f t="shared" ref="K26" si="20">K25*365</f>
        <v>0</v>
      </c>
      <c r="L26" s="93">
        <f t="shared" si="19"/>
        <v>0</v>
      </c>
      <c r="M26" s="27"/>
    </row>
    <row r="27" spans="1:13" ht="28" x14ac:dyDescent="0.3">
      <c r="A27" s="27"/>
      <c r="B27" s="28" t="s">
        <v>68</v>
      </c>
      <c r="C27" s="344"/>
      <c r="D27" s="344"/>
      <c r="E27" s="344"/>
      <c r="F27" s="344"/>
      <c r="G27" s="95">
        <f t="shared" ref="G27:L27" si="21">G13</f>
        <v>0.02</v>
      </c>
      <c r="H27" s="95">
        <f t="shared" si="21"/>
        <v>0.02</v>
      </c>
      <c r="I27" s="95">
        <f t="shared" si="21"/>
        <v>0.02</v>
      </c>
      <c r="J27" s="95">
        <f t="shared" si="21"/>
        <v>0.02</v>
      </c>
      <c r="K27" s="95">
        <f t="shared" ref="K27" si="22">K13</f>
        <v>0.02</v>
      </c>
      <c r="L27" s="95">
        <f t="shared" si="21"/>
        <v>0.02</v>
      </c>
      <c r="M27" s="28" t="s">
        <v>77</v>
      </c>
    </row>
    <row r="30" spans="1:13" x14ac:dyDescent="0.3">
      <c r="A30" s="26" t="s">
        <v>159</v>
      </c>
    </row>
    <row r="31" spans="1:13" x14ac:dyDescent="0.3">
      <c r="A31" s="96"/>
      <c r="B31" s="28" t="s">
        <v>276</v>
      </c>
    </row>
    <row r="32" spans="1:13" ht="56" x14ac:dyDescent="0.3">
      <c r="B32" s="28" t="s">
        <v>277</v>
      </c>
    </row>
    <row r="33" spans="2:2" ht="77.5" customHeight="1" x14ac:dyDescent="0.3">
      <c r="B33" s="28" t="s">
        <v>285</v>
      </c>
    </row>
  </sheetData>
  <mergeCells count="10">
    <mergeCell ref="A1:K1"/>
    <mergeCell ref="A22:L22"/>
    <mergeCell ref="A15:L15"/>
    <mergeCell ref="A2:A3"/>
    <mergeCell ref="B2:B3"/>
    <mergeCell ref="A16:A17"/>
    <mergeCell ref="B16:B17"/>
    <mergeCell ref="A8:L8"/>
    <mergeCell ref="C16:L16"/>
    <mergeCell ref="D2:K2"/>
  </mergeCells>
  <pageMargins left="1.34" right="0.7" top="0.25" bottom="0.55000000000000004" header="0.12" footer="0.3"/>
  <pageSetup paperSize="5" scale="74" orientation="landscape" horizontalDpi="4294967293" r:id="rId1"/>
  <rowBreaks count="1" manualBreakCount="1">
    <brk id="27" max="11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07C15A-FAD2-4DB9-80FC-5DFB7DAE4B6E}">
  <dimension ref="A1:Y83"/>
  <sheetViews>
    <sheetView view="pageBreakPreview" zoomScale="55" zoomScaleNormal="80" zoomScaleSheetLayoutView="55" workbookViewId="0">
      <selection activeCell="H18" sqref="H18:H19"/>
    </sheetView>
  </sheetViews>
  <sheetFormatPr defaultColWidth="9.1796875" defaultRowHeight="12.5" x14ac:dyDescent="0.25"/>
  <cols>
    <col min="1" max="1" width="6.26953125" style="105" customWidth="1"/>
    <col min="2" max="2" width="34.08984375" style="35" customWidth="1"/>
    <col min="3" max="5" width="14.81640625" style="119" customWidth="1"/>
    <col min="6" max="6" width="16.26953125" style="37" customWidth="1"/>
    <col min="7" max="7" width="14.81640625" style="105" customWidth="1"/>
    <col min="8" max="8" width="14.81640625" style="37" customWidth="1"/>
    <col min="9" max="10" width="14.81640625" style="105" customWidth="1"/>
    <col min="11" max="11" width="14.81640625" style="119" customWidth="1"/>
    <col min="12" max="12" width="14" style="105" customWidth="1"/>
    <col min="13" max="13" width="13.36328125" style="105" customWidth="1"/>
    <col min="14" max="14" width="13.453125" style="105" customWidth="1"/>
    <col min="15" max="15" width="15.54296875" style="105" customWidth="1"/>
    <col min="16" max="16384" width="9.1796875" style="105"/>
  </cols>
  <sheetData>
    <row r="1" spans="1:25" ht="14" x14ac:dyDescent="0.3">
      <c r="A1" s="26"/>
      <c r="B1" s="80"/>
      <c r="C1" s="81"/>
      <c r="D1" s="81"/>
      <c r="E1" s="81"/>
      <c r="F1" s="82"/>
      <c r="G1" s="26"/>
      <c r="H1" s="82"/>
      <c r="I1" s="26"/>
      <c r="J1" s="26"/>
      <c r="K1" s="81"/>
    </row>
    <row r="2" spans="1:25" s="38" customFormat="1" ht="14" x14ac:dyDescent="0.3">
      <c r="A2" s="355" t="s">
        <v>131</v>
      </c>
      <c r="B2" s="355"/>
      <c r="C2" s="355"/>
      <c r="D2" s="355"/>
      <c r="E2" s="355"/>
      <c r="F2" s="355"/>
      <c r="G2" s="355"/>
      <c r="H2" s="355"/>
      <c r="I2" s="355"/>
      <c r="J2" s="355"/>
      <c r="K2" s="355"/>
    </row>
    <row r="3" spans="1:25" s="66" customFormat="1" ht="14" x14ac:dyDescent="0.3">
      <c r="A3" s="65"/>
      <c r="B3" s="65"/>
      <c r="C3" s="65"/>
      <c r="D3" s="65"/>
      <c r="E3" s="65"/>
      <c r="F3" s="65"/>
      <c r="G3" s="65"/>
      <c r="H3" s="65"/>
      <c r="I3" s="65"/>
      <c r="J3" s="65"/>
      <c r="K3" s="65"/>
    </row>
    <row r="4" spans="1:25" s="66" customFormat="1" ht="14" x14ac:dyDescent="0.3">
      <c r="A4" s="131" t="s">
        <v>184</v>
      </c>
      <c r="B4" s="132"/>
      <c r="C4" s="132"/>
      <c r="D4" s="132"/>
      <c r="E4" s="132"/>
      <c r="F4" s="132"/>
      <c r="G4" s="132"/>
      <c r="H4" s="132"/>
      <c r="I4" s="132"/>
      <c r="J4" s="132"/>
      <c r="K4" s="152"/>
    </row>
    <row r="5" spans="1:25" s="38" customFormat="1" ht="14" x14ac:dyDescent="0.3">
      <c r="A5" s="133" t="s">
        <v>99</v>
      </c>
      <c r="B5" s="133"/>
      <c r="C5" s="133"/>
      <c r="D5" s="133"/>
      <c r="E5" s="133"/>
      <c r="F5" s="133"/>
      <c r="G5" s="133"/>
      <c r="H5" s="133"/>
      <c r="I5" s="133"/>
      <c r="J5" s="133"/>
      <c r="K5" s="153"/>
      <c r="L5" s="79"/>
      <c r="M5" s="79"/>
    </row>
    <row r="6" spans="1:25" ht="78" x14ac:dyDescent="0.25">
      <c r="A6" s="101" t="s">
        <v>92</v>
      </c>
      <c r="B6" s="101" t="s">
        <v>213</v>
      </c>
      <c r="C6" s="101" t="s">
        <v>192</v>
      </c>
      <c r="D6" s="101" t="s">
        <v>185</v>
      </c>
      <c r="E6" s="101" t="s">
        <v>186</v>
      </c>
      <c r="F6" s="101" t="s">
        <v>187</v>
      </c>
      <c r="G6" s="101" t="s">
        <v>188</v>
      </c>
      <c r="H6" s="122" t="s">
        <v>189</v>
      </c>
      <c r="I6" s="122" t="s">
        <v>190</v>
      </c>
      <c r="J6" s="101" t="s">
        <v>191</v>
      </c>
      <c r="K6" s="90"/>
    </row>
    <row r="7" spans="1:25" ht="15.75" customHeight="1" x14ac:dyDescent="0.25">
      <c r="A7" s="99">
        <v>1</v>
      </c>
      <c r="B7" s="111" t="s">
        <v>164</v>
      </c>
      <c r="C7" s="267"/>
      <c r="D7" s="268"/>
      <c r="E7" s="207">
        <f>D7*365</f>
        <v>0</v>
      </c>
      <c r="F7" s="268"/>
      <c r="G7" s="208">
        <f>365*F7</f>
        <v>0</v>
      </c>
      <c r="H7" s="123">
        <f>D7-F7</f>
        <v>0</v>
      </c>
      <c r="I7" s="124">
        <f>365*H7</f>
        <v>0</v>
      </c>
      <c r="J7" s="134" t="e">
        <f t="shared" ref="J7:J30" si="0">I7/E7</f>
        <v>#DIV/0!</v>
      </c>
      <c r="K7" s="89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</row>
    <row r="8" spans="1:25" ht="14" x14ac:dyDescent="0.25">
      <c r="A8" s="99">
        <v>2</v>
      </c>
      <c r="B8" s="111" t="s">
        <v>165</v>
      </c>
      <c r="C8" s="267"/>
      <c r="D8" s="268"/>
      <c r="E8" s="207">
        <f t="shared" ref="E8:E29" si="1">D8*365</f>
        <v>0</v>
      </c>
      <c r="F8" s="268"/>
      <c r="G8" s="208">
        <f t="shared" ref="G8:G29" si="2">365*F8</f>
        <v>0</v>
      </c>
      <c r="H8" s="123">
        <f t="shared" ref="H8:H29" si="3">D8-F8</f>
        <v>0</v>
      </c>
      <c r="I8" s="124">
        <f t="shared" ref="I8:I29" si="4">365*H8</f>
        <v>0</v>
      </c>
      <c r="J8" s="134" t="e">
        <f t="shared" si="0"/>
        <v>#DIV/0!</v>
      </c>
      <c r="K8" s="356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</row>
    <row r="9" spans="1:25" ht="14" x14ac:dyDescent="0.25">
      <c r="A9" s="99">
        <v>3</v>
      </c>
      <c r="B9" s="111" t="s">
        <v>166</v>
      </c>
      <c r="C9" s="267"/>
      <c r="D9" s="268"/>
      <c r="E9" s="207">
        <f t="shared" si="1"/>
        <v>0</v>
      </c>
      <c r="F9" s="268"/>
      <c r="G9" s="208">
        <f t="shared" si="2"/>
        <v>0</v>
      </c>
      <c r="H9" s="123">
        <f t="shared" si="3"/>
        <v>0</v>
      </c>
      <c r="I9" s="124">
        <f t="shared" si="4"/>
        <v>0</v>
      </c>
      <c r="J9" s="134" t="e">
        <f t="shared" si="0"/>
        <v>#DIV/0!</v>
      </c>
      <c r="K9" s="356"/>
      <c r="N9" s="76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</row>
    <row r="10" spans="1:25" s="31" customFormat="1" ht="14" x14ac:dyDescent="0.25">
      <c r="A10" s="99">
        <v>4</v>
      </c>
      <c r="B10" s="111" t="s">
        <v>167</v>
      </c>
      <c r="C10" s="267"/>
      <c r="D10" s="268"/>
      <c r="E10" s="207">
        <f t="shared" si="1"/>
        <v>0</v>
      </c>
      <c r="F10" s="268"/>
      <c r="G10" s="208">
        <f t="shared" si="2"/>
        <v>0</v>
      </c>
      <c r="H10" s="123">
        <f t="shared" si="3"/>
        <v>0</v>
      </c>
      <c r="I10" s="124">
        <f t="shared" si="4"/>
        <v>0</v>
      </c>
      <c r="J10" s="134" t="e">
        <f t="shared" si="0"/>
        <v>#DIV/0!</v>
      </c>
      <c r="K10" s="356"/>
      <c r="M10" s="32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</row>
    <row r="11" spans="1:25" s="31" customFormat="1" ht="14" x14ac:dyDescent="0.25">
      <c r="A11" s="99">
        <v>5</v>
      </c>
      <c r="B11" s="111" t="s">
        <v>168</v>
      </c>
      <c r="C11" s="267"/>
      <c r="D11" s="268"/>
      <c r="E11" s="207">
        <f t="shared" si="1"/>
        <v>0</v>
      </c>
      <c r="F11" s="268"/>
      <c r="G11" s="208">
        <f t="shared" si="2"/>
        <v>0</v>
      </c>
      <c r="H11" s="123">
        <f t="shared" si="3"/>
        <v>0</v>
      </c>
      <c r="I11" s="124">
        <f t="shared" si="4"/>
        <v>0</v>
      </c>
      <c r="J11" s="134" t="e">
        <f t="shared" si="0"/>
        <v>#DIV/0!</v>
      </c>
      <c r="K11" s="356"/>
      <c r="M11" s="32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</row>
    <row r="12" spans="1:25" ht="28" x14ac:dyDescent="0.25">
      <c r="A12" s="99">
        <v>6</v>
      </c>
      <c r="B12" s="111" t="s">
        <v>214</v>
      </c>
      <c r="C12" s="267"/>
      <c r="D12" s="268"/>
      <c r="E12" s="207">
        <f t="shared" si="1"/>
        <v>0</v>
      </c>
      <c r="F12" s="268"/>
      <c r="G12" s="208">
        <f t="shared" si="2"/>
        <v>0</v>
      </c>
      <c r="H12" s="123">
        <f t="shared" si="3"/>
        <v>0</v>
      </c>
      <c r="I12" s="124">
        <f t="shared" si="4"/>
        <v>0</v>
      </c>
      <c r="J12" s="134" t="e">
        <f t="shared" si="0"/>
        <v>#DIV/0!</v>
      </c>
      <c r="K12" s="356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</row>
    <row r="13" spans="1:25" ht="19.5" customHeight="1" x14ac:dyDescent="0.25">
      <c r="A13" s="99">
        <v>7</v>
      </c>
      <c r="B13" s="114" t="s">
        <v>169</v>
      </c>
      <c r="C13" s="267"/>
      <c r="D13" s="268"/>
      <c r="E13" s="207">
        <f t="shared" si="1"/>
        <v>0</v>
      </c>
      <c r="F13" s="268"/>
      <c r="G13" s="208">
        <f t="shared" si="2"/>
        <v>0</v>
      </c>
      <c r="H13" s="123">
        <f t="shared" si="3"/>
        <v>0</v>
      </c>
      <c r="I13" s="124">
        <f t="shared" si="4"/>
        <v>0</v>
      </c>
      <c r="J13" s="134" t="e">
        <f t="shared" si="0"/>
        <v>#DIV/0!</v>
      </c>
      <c r="K13" s="356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</row>
    <row r="14" spans="1:25" ht="14" x14ac:dyDescent="0.25">
      <c r="A14" s="99">
        <v>8</v>
      </c>
      <c r="B14" s="111" t="s">
        <v>170</v>
      </c>
      <c r="C14" s="267"/>
      <c r="D14" s="268"/>
      <c r="E14" s="207">
        <f t="shared" si="1"/>
        <v>0</v>
      </c>
      <c r="F14" s="268"/>
      <c r="G14" s="208">
        <f t="shared" si="2"/>
        <v>0</v>
      </c>
      <c r="H14" s="123">
        <f t="shared" si="3"/>
        <v>0</v>
      </c>
      <c r="I14" s="124">
        <f t="shared" si="4"/>
        <v>0</v>
      </c>
      <c r="J14" s="134" t="e">
        <f t="shared" si="0"/>
        <v>#DIV/0!</v>
      </c>
      <c r="K14" s="356"/>
    </row>
    <row r="15" spans="1:25" ht="14" x14ac:dyDescent="0.25">
      <c r="A15" s="99">
        <v>9</v>
      </c>
      <c r="B15" s="111" t="s">
        <v>171</v>
      </c>
      <c r="C15" s="267"/>
      <c r="D15" s="268"/>
      <c r="E15" s="207">
        <f t="shared" si="1"/>
        <v>0</v>
      </c>
      <c r="F15" s="268"/>
      <c r="G15" s="208">
        <f t="shared" si="2"/>
        <v>0</v>
      </c>
      <c r="H15" s="123">
        <f t="shared" si="3"/>
        <v>0</v>
      </c>
      <c r="I15" s="124">
        <f t="shared" si="4"/>
        <v>0</v>
      </c>
      <c r="J15" s="134" t="e">
        <f t="shared" si="0"/>
        <v>#DIV/0!</v>
      </c>
      <c r="K15" s="356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</row>
    <row r="16" spans="1:25" ht="14" x14ac:dyDescent="0.25">
      <c r="A16" s="99">
        <v>10</v>
      </c>
      <c r="B16" s="111" t="s">
        <v>172</v>
      </c>
      <c r="C16" s="267"/>
      <c r="D16" s="268"/>
      <c r="E16" s="207">
        <f t="shared" si="1"/>
        <v>0</v>
      </c>
      <c r="F16" s="268"/>
      <c r="G16" s="208">
        <f t="shared" si="2"/>
        <v>0</v>
      </c>
      <c r="H16" s="123">
        <f t="shared" si="3"/>
        <v>0</v>
      </c>
      <c r="I16" s="124">
        <f t="shared" si="4"/>
        <v>0</v>
      </c>
      <c r="J16" s="134" t="e">
        <f t="shared" si="0"/>
        <v>#DIV/0!</v>
      </c>
      <c r="K16" s="356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</row>
    <row r="17" spans="1:11" ht="14" x14ac:dyDescent="0.25">
      <c r="A17" s="99">
        <v>11</v>
      </c>
      <c r="B17" s="116" t="s">
        <v>173</v>
      </c>
      <c r="C17" s="267"/>
      <c r="D17" s="268"/>
      <c r="E17" s="207">
        <f t="shared" si="1"/>
        <v>0</v>
      </c>
      <c r="F17" s="268"/>
      <c r="G17" s="208">
        <f t="shared" si="2"/>
        <v>0</v>
      </c>
      <c r="H17" s="123">
        <f t="shared" si="3"/>
        <v>0</v>
      </c>
      <c r="I17" s="124">
        <f t="shared" si="4"/>
        <v>0</v>
      </c>
      <c r="J17" s="134" t="e">
        <f t="shared" si="0"/>
        <v>#DIV/0!</v>
      </c>
      <c r="K17" s="356"/>
    </row>
    <row r="18" spans="1:11" ht="14" x14ac:dyDescent="0.25">
      <c r="A18" s="99">
        <v>12</v>
      </c>
      <c r="B18" s="116" t="s">
        <v>101</v>
      </c>
      <c r="C18" s="267"/>
      <c r="D18" s="268"/>
      <c r="E18" s="207">
        <f t="shared" si="1"/>
        <v>0</v>
      </c>
      <c r="F18" s="268"/>
      <c r="G18" s="208">
        <f t="shared" si="2"/>
        <v>0</v>
      </c>
      <c r="H18" s="123">
        <f t="shared" si="3"/>
        <v>0</v>
      </c>
      <c r="I18" s="124">
        <f t="shared" si="4"/>
        <v>0</v>
      </c>
      <c r="J18" s="134" t="e">
        <f t="shared" si="0"/>
        <v>#DIV/0!</v>
      </c>
      <c r="K18" s="105"/>
    </row>
    <row r="19" spans="1:11" ht="14" x14ac:dyDescent="0.25">
      <c r="A19" s="99">
        <v>13</v>
      </c>
      <c r="B19" s="116" t="s">
        <v>174</v>
      </c>
      <c r="C19" s="267"/>
      <c r="D19" s="268"/>
      <c r="E19" s="207">
        <f t="shared" si="1"/>
        <v>0</v>
      </c>
      <c r="F19" s="268"/>
      <c r="G19" s="208">
        <f t="shared" si="2"/>
        <v>0</v>
      </c>
      <c r="H19" s="123">
        <f t="shared" si="3"/>
        <v>0</v>
      </c>
      <c r="I19" s="124">
        <f t="shared" si="4"/>
        <v>0</v>
      </c>
      <c r="J19" s="134" t="e">
        <f t="shared" si="0"/>
        <v>#DIV/0!</v>
      </c>
      <c r="K19" s="105"/>
    </row>
    <row r="20" spans="1:11" ht="14" x14ac:dyDescent="0.25">
      <c r="A20" s="99">
        <v>14</v>
      </c>
      <c r="B20" s="116" t="s">
        <v>175</v>
      </c>
      <c r="C20" s="267"/>
      <c r="D20" s="268"/>
      <c r="E20" s="207">
        <f t="shared" si="1"/>
        <v>0</v>
      </c>
      <c r="F20" s="268"/>
      <c r="G20" s="208">
        <f t="shared" si="2"/>
        <v>0</v>
      </c>
      <c r="H20" s="123">
        <f t="shared" si="3"/>
        <v>0</v>
      </c>
      <c r="I20" s="124">
        <f t="shared" si="4"/>
        <v>0</v>
      </c>
      <c r="J20" s="134" t="e">
        <f t="shared" si="0"/>
        <v>#DIV/0!</v>
      </c>
      <c r="K20" s="105"/>
    </row>
    <row r="21" spans="1:11" ht="14" x14ac:dyDescent="0.25">
      <c r="A21" s="99">
        <v>15</v>
      </c>
      <c r="B21" s="116" t="s">
        <v>176</v>
      </c>
      <c r="C21" s="267"/>
      <c r="D21" s="268"/>
      <c r="E21" s="207">
        <f t="shared" si="1"/>
        <v>0</v>
      </c>
      <c r="F21" s="268"/>
      <c r="G21" s="208">
        <f t="shared" si="2"/>
        <v>0</v>
      </c>
      <c r="H21" s="123">
        <f t="shared" si="3"/>
        <v>0</v>
      </c>
      <c r="I21" s="124">
        <f t="shared" si="4"/>
        <v>0</v>
      </c>
      <c r="J21" s="134" t="e">
        <f t="shared" si="0"/>
        <v>#DIV/0!</v>
      </c>
      <c r="K21" s="105"/>
    </row>
    <row r="22" spans="1:11" ht="14" x14ac:dyDescent="0.25">
      <c r="A22" s="99">
        <v>16</v>
      </c>
      <c r="B22" s="116" t="s">
        <v>177</v>
      </c>
      <c r="C22" s="267"/>
      <c r="D22" s="268"/>
      <c r="E22" s="207">
        <f t="shared" si="1"/>
        <v>0</v>
      </c>
      <c r="F22" s="268"/>
      <c r="G22" s="208">
        <f t="shared" si="2"/>
        <v>0</v>
      </c>
      <c r="H22" s="123">
        <f t="shared" si="3"/>
        <v>0</v>
      </c>
      <c r="I22" s="124">
        <f t="shared" si="4"/>
        <v>0</v>
      </c>
      <c r="J22" s="134" t="e">
        <f t="shared" si="0"/>
        <v>#DIV/0!</v>
      </c>
      <c r="K22" s="105"/>
    </row>
    <row r="23" spans="1:11" ht="14" x14ac:dyDescent="0.3">
      <c r="A23" s="99">
        <v>17</v>
      </c>
      <c r="B23" s="149" t="s">
        <v>30</v>
      </c>
      <c r="C23" s="267"/>
      <c r="D23" s="268"/>
      <c r="E23" s="207">
        <f t="shared" si="1"/>
        <v>0</v>
      </c>
      <c r="F23" s="268"/>
      <c r="G23" s="208">
        <f t="shared" si="2"/>
        <v>0</v>
      </c>
      <c r="H23" s="123">
        <f t="shared" si="3"/>
        <v>0</v>
      </c>
      <c r="I23" s="124">
        <f t="shared" si="4"/>
        <v>0</v>
      </c>
      <c r="J23" s="134" t="e">
        <f t="shared" si="0"/>
        <v>#DIV/0!</v>
      </c>
      <c r="K23" s="105"/>
    </row>
    <row r="24" spans="1:11" ht="14" x14ac:dyDescent="0.3">
      <c r="A24" s="99">
        <v>18</v>
      </c>
      <c r="B24" s="150" t="s">
        <v>178</v>
      </c>
      <c r="C24" s="267"/>
      <c r="D24" s="268"/>
      <c r="E24" s="207">
        <f t="shared" si="1"/>
        <v>0</v>
      </c>
      <c r="F24" s="268"/>
      <c r="G24" s="208">
        <f t="shared" si="2"/>
        <v>0</v>
      </c>
      <c r="H24" s="123">
        <f t="shared" si="3"/>
        <v>0</v>
      </c>
      <c r="I24" s="124">
        <f t="shared" si="4"/>
        <v>0</v>
      </c>
      <c r="J24" s="134" t="e">
        <f t="shared" si="0"/>
        <v>#DIV/0!</v>
      </c>
      <c r="K24" s="105"/>
    </row>
    <row r="25" spans="1:11" ht="14" x14ac:dyDescent="0.3">
      <c r="A25" s="99">
        <v>19</v>
      </c>
      <c r="B25" s="150" t="s">
        <v>179</v>
      </c>
      <c r="C25" s="267"/>
      <c r="D25" s="268"/>
      <c r="E25" s="207">
        <f t="shared" si="1"/>
        <v>0</v>
      </c>
      <c r="F25" s="268"/>
      <c r="G25" s="208">
        <f t="shared" si="2"/>
        <v>0</v>
      </c>
      <c r="H25" s="123">
        <f t="shared" si="3"/>
        <v>0</v>
      </c>
      <c r="I25" s="124">
        <f t="shared" si="4"/>
        <v>0</v>
      </c>
      <c r="J25" s="134" t="e">
        <f t="shared" si="0"/>
        <v>#DIV/0!</v>
      </c>
      <c r="K25" s="105"/>
    </row>
    <row r="26" spans="1:11" ht="14" x14ac:dyDescent="0.3">
      <c r="A26" s="99">
        <v>20</v>
      </c>
      <c r="B26" s="150" t="s">
        <v>180</v>
      </c>
      <c r="C26" s="267"/>
      <c r="D26" s="268"/>
      <c r="E26" s="207">
        <f t="shared" si="1"/>
        <v>0</v>
      </c>
      <c r="F26" s="268"/>
      <c r="G26" s="208">
        <f t="shared" si="2"/>
        <v>0</v>
      </c>
      <c r="H26" s="123">
        <f t="shared" si="3"/>
        <v>0</v>
      </c>
      <c r="I26" s="124">
        <f t="shared" si="4"/>
        <v>0</v>
      </c>
      <c r="J26" s="134" t="e">
        <f t="shared" si="0"/>
        <v>#DIV/0!</v>
      </c>
      <c r="K26" s="105"/>
    </row>
    <row r="27" spans="1:11" ht="14" x14ac:dyDescent="0.3">
      <c r="A27" s="99">
        <v>21</v>
      </c>
      <c r="B27" s="150" t="s">
        <v>181</v>
      </c>
      <c r="C27" s="267"/>
      <c r="D27" s="268"/>
      <c r="E27" s="207">
        <f t="shared" si="1"/>
        <v>0</v>
      </c>
      <c r="F27" s="268"/>
      <c r="G27" s="208">
        <f t="shared" si="2"/>
        <v>0</v>
      </c>
      <c r="H27" s="123">
        <f t="shared" si="3"/>
        <v>0</v>
      </c>
      <c r="I27" s="124">
        <f t="shared" si="4"/>
        <v>0</v>
      </c>
      <c r="J27" s="134" t="e">
        <f t="shared" si="0"/>
        <v>#DIV/0!</v>
      </c>
      <c r="K27" s="105"/>
    </row>
    <row r="28" spans="1:11" ht="28" x14ac:dyDescent="0.25">
      <c r="A28" s="99">
        <v>22</v>
      </c>
      <c r="B28" s="151" t="s">
        <v>182</v>
      </c>
      <c r="C28" s="267"/>
      <c r="D28" s="268"/>
      <c r="E28" s="207">
        <f t="shared" si="1"/>
        <v>0</v>
      </c>
      <c r="F28" s="268"/>
      <c r="G28" s="208">
        <f t="shared" si="2"/>
        <v>0</v>
      </c>
      <c r="H28" s="123">
        <f t="shared" si="3"/>
        <v>0</v>
      </c>
      <c r="I28" s="124">
        <f t="shared" si="4"/>
        <v>0</v>
      </c>
      <c r="J28" s="134" t="e">
        <f t="shared" si="0"/>
        <v>#DIV/0!</v>
      </c>
      <c r="K28" s="105"/>
    </row>
    <row r="29" spans="1:11" ht="14.5" thickBot="1" x14ac:dyDescent="0.35">
      <c r="A29" s="99">
        <v>23</v>
      </c>
      <c r="B29" s="150" t="s">
        <v>183</v>
      </c>
      <c r="C29" s="211"/>
      <c r="D29" s="212"/>
      <c r="E29" s="207">
        <f t="shared" si="1"/>
        <v>0</v>
      </c>
      <c r="F29" s="212"/>
      <c r="G29" s="208">
        <f t="shared" si="2"/>
        <v>0</v>
      </c>
      <c r="H29" s="123">
        <f t="shared" si="3"/>
        <v>0</v>
      </c>
      <c r="I29" s="124">
        <f t="shared" si="4"/>
        <v>0</v>
      </c>
      <c r="J29" s="134" t="e">
        <f t="shared" si="0"/>
        <v>#DIV/0!</v>
      </c>
      <c r="K29" s="105"/>
    </row>
    <row r="30" spans="1:11" ht="14" x14ac:dyDescent="0.25">
      <c r="A30" s="357" t="s">
        <v>32</v>
      </c>
      <c r="B30" s="357"/>
      <c r="C30" s="217">
        <f>SUM(C7:C29)</f>
        <v>0</v>
      </c>
      <c r="D30" s="220">
        <f t="shared" ref="D30:I30" si="5">SUM(D7:D29)</f>
        <v>0</v>
      </c>
      <c r="E30" s="221">
        <f t="shared" si="5"/>
        <v>0</v>
      </c>
      <c r="F30" s="222">
        <f t="shared" si="5"/>
        <v>0</v>
      </c>
      <c r="G30" s="223">
        <f t="shared" si="5"/>
        <v>0</v>
      </c>
      <c r="H30" s="218">
        <f>SUM(H7:H29)</f>
        <v>0</v>
      </c>
      <c r="I30" s="124">
        <f t="shared" si="5"/>
        <v>0</v>
      </c>
      <c r="J30" s="219" t="e">
        <f t="shared" si="0"/>
        <v>#DIV/0!</v>
      </c>
      <c r="K30" s="105"/>
    </row>
    <row r="31" spans="1:11" s="37" customFormat="1" ht="14" x14ac:dyDescent="0.25">
      <c r="A31" s="125"/>
      <c r="B31" s="125"/>
      <c r="C31" s="126"/>
      <c r="D31" s="127"/>
      <c r="E31" s="127"/>
      <c r="F31" s="128"/>
      <c r="G31" s="128"/>
      <c r="H31" s="128"/>
      <c r="I31" s="129"/>
      <c r="J31" s="128"/>
      <c r="K31" s="130"/>
    </row>
    <row r="32" spans="1:11" s="37" customFormat="1" ht="14" x14ac:dyDescent="0.25">
      <c r="A32" s="125"/>
      <c r="B32" s="125"/>
      <c r="C32" s="126"/>
      <c r="D32" s="127"/>
      <c r="E32" s="127"/>
      <c r="F32" s="128"/>
      <c r="G32" s="128"/>
      <c r="H32" s="128"/>
      <c r="I32" s="129"/>
      <c r="J32" s="128"/>
      <c r="K32" s="130"/>
    </row>
    <row r="33" spans="1:13" ht="14" x14ac:dyDescent="0.25">
      <c r="A33" s="84"/>
      <c r="B33" s="85"/>
      <c r="C33" s="84"/>
      <c r="D33" s="84"/>
      <c r="E33" s="84"/>
      <c r="F33" s="84"/>
      <c r="G33" s="86"/>
      <c r="H33" s="84" t="s">
        <v>72</v>
      </c>
      <c r="I33" s="84"/>
      <c r="J33" s="84"/>
      <c r="K33" s="84"/>
      <c r="L33" s="102"/>
      <c r="M33" s="34"/>
    </row>
    <row r="34" spans="1:13" ht="15.5" x14ac:dyDescent="0.35">
      <c r="A34" s="103" t="s">
        <v>194</v>
      </c>
      <c r="B34" s="104"/>
      <c r="C34" s="104"/>
      <c r="D34" s="104"/>
      <c r="E34" s="104"/>
      <c r="F34" s="104"/>
      <c r="G34" s="104"/>
      <c r="H34" s="104"/>
      <c r="I34" s="104"/>
      <c r="J34" s="104"/>
      <c r="K34" s="104"/>
      <c r="L34" s="104"/>
      <c r="M34" s="34"/>
    </row>
    <row r="35" spans="1:13" ht="15.5" x14ac:dyDescent="0.35">
      <c r="A35" s="358" t="s">
        <v>195</v>
      </c>
      <c r="B35" s="358"/>
      <c r="C35" s="358"/>
      <c r="D35" s="358"/>
      <c r="E35" s="358"/>
      <c r="F35" s="358"/>
      <c r="G35" s="358"/>
      <c r="H35" s="358"/>
      <c r="I35" s="358"/>
      <c r="J35" s="358"/>
      <c r="K35" s="358"/>
      <c r="L35" s="104"/>
      <c r="M35" s="34"/>
    </row>
    <row r="36" spans="1:13" ht="13" x14ac:dyDescent="0.25">
      <c r="A36" s="359" t="s">
        <v>27</v>
      </c>
      <c r="B36" s="361" t="s">
        <v>196</v>
      </c>
      <c r="C36" s="362" t="s">
        <v>197</v>
      </c>
      <c r="D36" s="364" t="s">
        <v>198</v>
      </c>
      <c r="E36" s="364"/>
      <c r="F36" s="364"/>
      <c r="G36" s="364"/>
      <c r="H36" s="364"/>
      <c r="I36" s="364"/>
      <c r="J36" s="361" t="s">
        <v>199</v>
      </c>
      <c r="K36" s="359" t="s">
        <v>200</v>
      </c>
      <c r="L36" s="361" t="s">
        <v>159</v>
      </c>
      <c r="M36" s="34"/>
    </row>
    <row r="37" spans="1:13" ht="65" x14ac:dyDescent="0.25">
      <c r="A37" s="360"/>
      <c r="B37" s="361"/>
      <c r="C37" s="363"/>
      <c r="D37" s="106" t="s">
        <v>201</v>
      </c>
      <c r="E37" s="107" t="s">
        <v>202</v>
      </c>
      <c r="F37" s="108" t="s">
        <v>203</v>
      </c>
      <c r="G37" s="107" t="s">
        <v>204</v>
      </c>
      <c r="H37" s="107" t="s">
        <v>205</v>
      </c>
      <c r="I37" s="109" t="s">
        <v>206</v>
      </c>
      <c r="J37" s="361"/>
      <c r="K37" s="360"/>
      <c r="L37" s="361"/>
      <c r="M37" s="34"/>
    </row>
    <row r="38" spans="1:13" ht="14" x14ac:dyDescent="0.25">
      <c r="A38" s="110">
        <v>1</v>
      </c>
      <c r="B38" s="111" t="s">
        <v>164</v>
      </c>
      <c r="C38" s="269"/>
      <c r="D38" s="270"/>
      <c r="E38" s="236"/>
      <c r="F38" s="236"/>
      <c r="G38" s="236"/>
      <c r="H38" s="236"/>
      <c r="I38" s="236"/>
      <c r="J38" s="213">
        <f>SUM(D38:I38)</f>
        <v>0</v>
      </c>
      <c r="K38" s="112">
        <f>J38*12</f>
        <v>0</v>
      </c>
      <c r="L38" s="113"/>
      <c r="M38" s="34"/>
    </row>
    <row r="39" spans="1:13" ht="14" x14ac:dyDescent="0.25">
      <c r="A39" s="110">
        <v>2</v>
      </c>
      <c r="B39" s="111" t="s">
        <v>165</v>
      </c>
      <c r="C39" s="269"/>
      <c r="D39" s="270"/>
      <c r="E39" s="236"/>
      <c r="F39" s="236"/>
      <c r="G39" s="236"/>
      <c r="H39" s="236"/>
      <c r="I39" s="236"/>
      <c r="J39" s="213">
        <f t="shared" ref="J39:J59" si="6">SUM(D39:I39)</f>
        <v>0</v>
      </c>
      <c r="K39" s="112">
        <f t="shared" ref="K39:K59" si="7">J39*12</f>
        <v>0</v>
      </c>
      <c r="L39" s="113"/>
      <c r="M39" s="34"/>
    </row>
    <row r="40" spans="1:13" ht="14" x14ac:dyDescent="0.25">
      <c r="A40" s="110">
        <v>3</v>
      </c>
      <c r="B40" s="111" t="s">
        <v>166</v>
      </c>
      <c r="C40" s="269"/>
      <c r="D40" s="270"/>
      <c r="E40" s="236"/>
      <c r="F40" s="236"/>
      <c r="G40" s="236"/>
      <c r="H40" s="236"/>
      <c r="I40" s="236"/>
      <c r="J40" s="213">
        <f t="shared" si="6"/>
        <v>0</v>
      </c>
      <c r="K40" s="112">
        <f t="shared" si="7"/>
        <v>0</v>
      </c>
      <c r="L40" s="113" t="s">
        <v>72</v>
      </c>
      <c r="M40" s="34"/>
    </row>
    <row r="41" spans="1:13" ht="14" x14ac:dyDescent="0.25">
      <c r="A41" s="110">
        <v>4</v>
      </c>
      <c r="B41" s="111" t="s">
        <v>167</v>
      </c>
      <c r="C41" s="269"/>
      <c r="D41" s="270"/>
      <c r="E41" s="236"/>
      <c r="F41" s="236"/>
      <c r="G41" s="236"/>
      <c r="H41" s="236"/>
      <c r="I41" s="236"/>
      <c r="J41" s="213">
        <f t="shared" si="6"/>
        <v>0</v>
      </c>
      <c r="K41" s="112">
        <f t="shared" si="7"/>
        <v>0</v>
      </c>
      <c r="L41" s="113"/>
      <c r="M41" s="34"/>
    </row>
    <row r="42" spans="1:13" ht="14" x14ac:dyDescent="0.25">
      <c r="A42" s="110">
        <v>5</v>
      </c>
      <c r="B42" s="111" t="s">
        <v>168</v>
      </c>
      <c r="C42" s="269"/>
      <c r="D42" s="270"/>
      <c r="E42" s="236"/>
      <c r="F42" s="236"/>
      <c r="G42" s="236"/>
      <c r="H42" s="236"/>
      <c r="I42" s="236"/>
      <c r="J42" s="213">
        <f t="shared" si="6"/>
        <v>0</v>
      </c>
      <c r="K42" s="112">
        <f t="shared" si="7"/>
        <v>0</v>
      </c>
      <c r="L42" s="113"/>
      <c r="M42" s="34"/>
    </row>
    <row r="43" spans="1:13" ht="14" x14ac:dyDescent="0.25">
      <c r="A43" s="110">
        <v>6</v>
      </c>
      <c r="B43" s="111" t="s">
        <v>207</v>
      </c>
      <c r="C43" s="269"/>
      <c r="D43" s="270"/>
      <c r="E43" s="236"/>
      <c r="F43" s="236"/>
      <c r="G43" s="236"/>
      <c r="H43" s="236"/>
      <c r="I43" s="236"/>
      <c r="J43" s="213">
        <f t="shared" si="6"/>
        <v>0</v>
      </c>
      <c r="K43" s="112">
        <f t="shared" si="7"/>
        <v>0</v>
      </c>
      <c r="L43" s="113"/>
      <c r="M43" s="34"/>
    </row>
    <row r="44" spans="1:13" ht="28" x14ac:dyDescent="0.25">
      <c r="A44" s="110">
        <v>7</v>
      </c>
      <c r="B44" s="111" t="s">
        <v>208</v>
      </c>
      <c r="C44" s="269"/>
      <c r="D44" s="270"/>
      <c r="E44" s="236"/>
      <c r="F44" s="236"/>
      <c r="G44" s="236"/>
      <c r="H44" s="236"/>
      <c r="I44" s="236"/>
      <c r="J44" s="213">
        <f t="shared" si="6"/>
        <v>0</v>
      </c>
      <c r="K44" s="112">
        <f t="shared" si="7"/>
        <v>0</v>
      </c>
      <c r="L44" s="113"/>
      <c r="M44" s="34"/>
    </row>
    <row r="45" spans="1:13" ht="14" x14ac:dyDescent="0.25">
      <c r="A45" s="110">
        <v>8</v>
      </c>
      <c r="B45" s="111" t="s">
        <v>209</v>
      </c>
      <c r="C45" s="269"/>
      <c r="D45" s="270" t="s">
        <v>72</v>
      </c>
      <c r="E45" s="236"/>
      <c r="F45" s="236"/>
      <c r="G45" s="236"/>
      <c r="H45" s="236"/>
      <c r="I45" s="236"/>
      <c r="J45" s="213">
        <f t="shared" si="6"/>
        <v>0</v>
      </c>
      <c r="K45" s="112">
        <f t="shared" si="7"/>
        <v>0</v>
      </c>
      <c r="L45" s="113"/>
      <c r="M45" s="34"/>
    </row>
    <row r="46" spans="1:13" ht="14" x14ac:dyDescent="0.25">
      <c r="A46" s="110">
        <v>9</v>
      </c>
      <c r="B46" s="114" t="s">
        <v>210</v>
      </c>
      <c r="C46" s="269"/>
      <c r="D46" s="270"/>
      <c r="E46" s="236"/>
      <c r="F46" s="236"/>
      <c r="G46" s="236"/>
      <c r="H46" s="236"/>
      <c r="I46" s="236"/>
      <c r="J46" s="213">
        <f t="shared" si="6"/>
        <v>0</v>
      </c>
      <c r="K46" s="112">
        <f t="shared" si="7"/>
        <v>0</v>
      </c>
      <c r="L46" s="113"/>
      <c r="M46" s="34"/>
    </row>
    <row r="47" spans="1:13" ht="14" x14ac:dyDescent="0.25">
      <c r="A47" s="110">
        <v>10</v>
      </c>
      <c r="B47" s="115" t="s">
        <v>211</v>
      </c>
      <c r="C47" s="269"/>
      <c r="D47" s="270"/>
      <c r="E47" s="236"/>
      <c r="F47" s="236"/>
      <c r="G47" s="236"/>
      <c r="H47" s="236"/>
      <c r="I47" s="236"/>
      <c r="J47" s="213">
        <f t="shared" si="6"/>
        <v>0</v>
      </c>
      <c r="K47" s="112">
        <f t="shared" si="7"/>
        <v>0</v>
      </c>
      <c r="L47" s="113"/>
      <c r="M47" s="34"/>
    </row>
    <row r="48" spans="1:13" ht="14" x14ac:dyDescent="0.25">
      <c r="A48" s="110">
        <v>11</v>
      </c>
      <c r="B48" s="111" t="s">
        <v>212</v>
      </c>
      <c r="C48" s="269"/>
      <c r="D48" s="270"/>
      <c r="E48" s="236"/>
      <c r="F48" s="236"/>
      <c r="G48" s="236"/>
      <c r="H48" s="236"/>
      <c r="I48" s="236"/>
      <c r="J48" s="213">
        <f t="shared" si="6"/>
        <v>0</v>
      </c>
      <c r="K48" s="112">
        <f t="shared" si="7"/>
        <v>0</v>
      </c>
      <c r="L48" s="113"/>
      <c r="M48" s="34"/>
    </row>
    <row r="49" spans="1:14" ht="14" x14ac:dyDescent="0.25">
      <c r="A49" s="110">
        <v>12</v>
      </c>
      <c r="B49" s="116" t="s">
        <v>101</v>
      </c>
      <c r="C49" s="269"/>
      <c r="D49" s="270"/>
      <c r="E49" s="236"/>
      <c r="F49" s="236"/>
      <c r="G49" s="236"/>
      <c r="H49" s="236"/>
      <c r="I49" s="236"/>
      <c r="J49" s="213">
        <f t="shared" si="6"/>
        <v>0</v>
      </c>
      <c r="K49" s="112">
        <f t="shared" si="7"/>
        <v>0</v>
      </c>
      <c r="L49" s="113"/>
      <c r="M49" s="34"/>
    </row>
    <row r="50" spans="1:14" ht="14" x14ac:dyDescent="0.25">
      <c r="A50" s="110">
        <v>13</v>
      </c>
      <c r="B50" s="116" t="s">
        <v>174</v>
      </c>
      <c r="C50" s="269"/>
      <c r="D50" s="270"/>
      <c r="E50" s="236"/>
      <c r="F50" s="236"/>
      <c r="G50" s="236"/>
      <c r="H50" s="236"/>
      <c r="I50" s="236"/>
      <c r="J50" s="213">
        <f t="shared" si="6"/>
        <v>0</v>
      </c>
      <c r="K50" s="112">
        <f>J50*12</f>
        <v>0</v>
      </c>
      <c r="L50" s="113"/>
      <c r="M50" s="34"/>
    </row>
    <row r="51" spans="1:14" ht="14" x14ac:dyDescent="0.25">
      <c r="A51" s="110">
        <v>14</v>
      </c>
      <c r="B51" s="116" t="s">
        <v>175</v>
      </c>
      <c r="C51" s="269"/>
      <c r="D51" s="270"/>
      <c r="E51" s="236"/>
      <c r="F51" s="236"/>
      <c r="G51" s="236"/>
      <c r="H51" s="236"/>
      <c r="I51" s="236"/>
      <c r="J51" s="213">
        <f t="shared" si="6"/>
        <v>0</v>
      </c>
      <c r="K51" s="112">
        <f t="shared" si="7"/>
        <v>0</v>
      </c>
      <c r="L51" s="113"/>
      <c r="M51" s="34"/>
    </row>
    <row r="52" spans="1:14" ht="14" x14ac:dyDescent="0.25">
      <c r="A52" s="110">
        <v>15</v>
      </c>
      <c r="B52" s="116" t="s">
        <v>176</v>
      </c>
      <c r="C52" s="269"/>
      <c r="D52" s="270"/>
      <c r="E52" s="236"/>
      <c r="F52" s="236"/>
      <c r="G52" s="236"/>
      <c r="H52" s="236"/>
      <c r="I52" s="236"/>
      <c r="J52" s="213">
        <f t="shared" si="6"/>
        <v>0</v>
      </c>
      <c r="K52" s="112">
        <f t="shared" si="7"/>
        <v>0</v>
      </c>
      <c r="L52" s="113"/>
      <c r="M52" s="34"/>
    </row>
    <row r="53" spans="1:14" ht="14" x14ac:dyDescent="0.25">
      <c r="A53" s="110">
        <v>16</v>
      </c>
      <c r="B53" s="116" t="s">
        <v>177</v>
      </c>
      <c r="C53" s="269"/>
      <c r="D53" s="270"/>
      <c r="E53" s="236"/>
      <c r="F53" s="236"/>
      <c r="G53" s="236"/>
      <c r="H53" s="236"/>
      <c r="I53" s="236"/>
      <c r="J53" s="213">
        <f t="shared" si="6"/>
        <v>0</v>
      </c>
      <c r="K53" s="112">
        <f t="shared" si="7"/>
        <v>0</v>
      </c>
      <c r="L53" s="113"/>
      <c r="M53" s="34"/>
    </row>
    <row r="54" spans="1:14" ht="14" x14ac:dyDescent="0.25">
      <c r="A54" s="110">
        <v>17</v>
      </c>
      <c r="B54" s="215" t="s">
        <v>30</v>
      </c>
      <c r="C54" s="269"/>
      <c r="D54" s="270"/>
      <c r="E54" s="236"/>
      <c r="F54" s="236"/>
      <c r="G54" s="236"/>
      <c r="H54" s="236"/>
      <c r="I54" s="236"/>
      <c r="J54" s="213">
        <f t="shared" si="6"/>
        <v>0</v>
      </c>
      <c r="K54" s="112">
        <f t="shared" si="7"/>
        <v>0</v>
      </c>
      <c r="L54" s="113"/>
      <c r="M54" s="34"/>
    </row>
    <row r="55" spans="1:14" ht="14" x14ac:dyDescent="0.25">
      <c r="A55" s="110">
        <v>18</v>
      </c>
      <c r="B55" s="151" t="s">
        <v>178</v>
      </c>
      <c r="C55" s="269"/>
      <c r="D55" s="270"/>
      <c r="E55" s="236"/>
      <c r="F55" s="236"/>
      <c r="G55" s="236"/>
      <c r="H55" s="236"/>
      <c r="I55" s="236"/>
      <c r="J55" s="213">
        <f t="shared" si="6"/>
        <v>0</v>
      </c>
      <c r="K55" s="112">
        <f t="shared" si="7"/>
        <v>0</v>
      </c>
      <c r="L55" s="113"/>
      <c r="M55" s="34"/>
    </row>
    <row r="56" spans="1:14" ht="14" x14ac:dyDescent="0.25">
      <c r="A56" s="110">
        <v>19</v>
      </c>
      <c r="B56" s="151" t="s">
        <v>179</v>
      </c>
      <c r="C56" s="269"/>
      <c r="D56" s="270"/>
      <c r="E56" s="236"/>
      <c r="F56" s="236"/>
      <c r="G56" s="236"/>
      <c r="H56" s="236"/>
      <c r="I56" s="236"/>
      <c r="J56" s="213">
        <f t="shared" si="6"/>
        <v>0</v>
      </c>
      <c r="K56" s="112">
        <f>J56*12</f>
        <v>0</v>
      </c>
      <c r="L56" s="113"/>
      <c r="M56" s="34"/>
    </row>
    <row r="57" spans="1:14" ht="14" x14ac:dyDescent="0.25">
      <c r="A57" s="110">
        <v>20</v>
      </c>
      <c r="B57" s="151" t="s">
        <v>180</v>
      </c>
      <c r="C57" s="269"/>
      <c r="D57" s="270"/>
      <c r="E57" s="236"/>
      <c r="F57" s="236"/>
      <c r="G57" s="236"/>
      <c r="H57" s="236"/>
      <c r="I57" s="236"/>
      <c r="J57" s="213">
        <f t="shared" si="6"/>
        <v>0</v>
      </c>
      <c r="K57" s="112">
        <f t="shared" si="7"/>
        <v>0</v>
      </c>
      <c r="L57" s="113"/>
      <c r="M57" s="34"/>
    </row>
    <row r="58" spans="1:14" ht="14" x14ac:dyDescent="0.25">
      <c r="A58" s="110">
        <v>21</v>
      </c>
      <c r="B58" s="151" t="s">
        <v>181</v>
      </c>
      <c r="C58" s="269"/>
      <c r="D58" s="270"/>
      <c r="E58" s="236"/>
      <c r="F58" s="236"/>
      <c r="G58" s="236"/>
      <c r="H58" s="236"/>
      <c r="I58" s="236"/>
      <c r="J58" s="213">
        <f t="shared" si="6"/>
        <v>0</v>
      </c>
      <c r="K58" s="112">
        <f t="shared" si="7"/>
        <v>0</v>
      </c>
      <c r="L58" s="113"/>
      <c r="M58" s="34"/>
    </row>
    <row r="59" spans="1:14" ht="14" x14ac:dyDescent="0.25">
      <c r="A59" s="110">
        <v>22</v>
      </c>
      <c r="B59" s="116" t="s">
        <v>183</v>
      </c>
      <c r="C59" s="269"/>
      <c r="D59" s="270"/>
      <c r="E59" s="236"/>
      <c r="F59" s="236"/>
      <c r="G59" s="236"/>
      <c r="H59" s="236"/>
      <c r="I59" s="236"/>
      <c r="J59" s="213">
        <f t="shared" si="6"/>
        <v>0</v>
      </c>
      <c r="K59" s="112">
        <f t="shared" si="7"/>
        <v>0</v>
      </c>
      <c r="L59" s="113"/>
      <c r="M59" s="34"/>
    </row>
    <row r="60" spans="1:14" ht="20.5" customHeight="1" x14ac:dyDescent="0.25">
      <c r="A60" s="368" t="s">
        <v>32</v>
      </c>
      <c r="B60" s="369"/>
      <c r="C60" s="216">
        <f>SUM(C38:C59)</f>
        <v>0</v>
      </c>
      <c r="D60" s="214">
        <f>SUM(D38:D59)</f>
        <v>0</v>
      </c>
      <c r="E60" s="214">
        <f>SUM(E38:E59)</f>
        <v>0</v>
      </c>
      <c r="F60" s="214">
        <f t="shared" ref="F60:I60" si="8">SUM(F38:F59)</f>
        <v>0</v>
      </c>
      <c r="G60" s="214">
        <f t="shared" si="8"/>
        <v>0</v>
      </c>
      <c r="H60" s="214">
        <f t="shared" si="8"/>
        <v>0</v>
      </c>
      <c r="I60" s="214">
        <f t="shared" si="8"/>
        <v>0</v>
      </c>
      <c r="J60" s="117">
        <f>SUM(J38:J59)</f>
        <v>0</v>
      </c>
      <c r="K60" s="118">
        <f>SUM(K38:K59)</f>
        <v>0</v>
      </c>
      <c r="M60" s="34"/>
    </row>
    <row r="61" spans="1:14" ht="14" x14ac:dyDescent="0.25">
      <c r="A61" s="84"/>
      <c r="B61" s="85"/>
      <c r="C61" s="84"/>
      <c r="D61" s="84"/>
      <c r="E61" s="84"/>
      <c r="F61" s="84"/>
      <c r="G61" s="86"/>
      <c r="H61" s="84"/>
      <c r="I61" s="84"/>
      <c r="J61" s="84"/>
      <c r="K61" s="84"/>
      <c r="L61" s="102"/>
      <c r="M61" s="34"/>
    </row>
    <row r="62" spans="1:14" ht="14" x14ac:dyDescent="0.25">
      <c r="A62" s="84"/>
      <c r="B62" s="85"/>
      <c r="C62" s="84"/>
      <c r="D62" s="84"/>
      <c r="E62" s="84"/>
      <c r="F62" s="84"/>
      <c r="G62" s="86"/>
      <c r="H62" s="84"/>
      <c r="I62" s="84"/>
      <c r="J62" s="84"/>
      <c r="K62" s="84"/>
      <c r="L62" s="102"/>
      <c r="M62" s="34"/>
    </row>
    <row r="63" spans="1:14" ht="14" x14ac:dyDescent="0.25">
      <c r="A63" s="84"/>
      <c r="B63" s="85"/>
      <c r="C63" s="84"/>
      <c r="D63" s="84"/>
      <c r="E63" s="84"/>
      <c r="F63" s="84"/>
      <c r="G63" s="86"/>
      <c r="H63" s="84"/>
      <c r="I63" s="84"/>
      <c r="J63" s="84"/>
      <c r="K63" s="84"/>
      <c r="L63" s="102"/>
      <c r="M63" s="34"/>
    </row>
    <row r="64" spans="1:14" ht="15.5" x14ac:dyDescent="0.35">
      <c r="A64" s="135" t="s">
        <v>194</v>
      </c>
      <c r="B64" s="136"/>
      <c r="C64" s="136"/>
      <c r="D64" s="136"/>
      <c r="E64" s="136"/>
      <c r="F64" s="136"/>
      <c r="G64" s="136"/>
      <c r="H64" s="136"/>
      <c r="I64" s="136"/>
      <c r="J64" s="136"/>
      <c r="K64" s="136"/>
      <c r="L64" s="137"/>
      <c r="M64" s="136"/>
      <c r="N64" s="136"/>
    </row>
    <row r="65" spans="1:14" ht="13" x14ac:dyDescent="0.25">
      <c r="A65" s="370" t="s">
        <v>215</v>
      </c>
      <c r="B65" s="370"/>
      <c r="C65" s="370"/>
      <c r="D65" s="370"/>
      <c r="E65" s="370"/>
      <c r="F65" s="370"/>
      <c r="G65" s="370"/>
      <c r="H65" s="370"/>
      <c r="I65" s="370"/>
      <c r="J65" s="370"/>
      <c r="K65" s="370"/>
      <c r="L65" s="370"/>
      <c r="M65" s="370"/>
      <c r="N65" s="370"/>
    </row>
    <row r="66" spans="1:14" ht="13" x14ac:dyDescent="0.25">
      <c r="A66" s="371" t="s">
        <v>27</v>
      </c>
      <c r="B66" s="371" t="s">
        <v>91</v>
      </c>
      <c r="C66" s="371" t="s">
        <v>216</v>
      </c>
      <c r="D66" s="371" t="s">
        <v>217</v>
      </c>
      <c r="E66" s="371" t="s">
        <v>218</v>
      </c>
      <c r="F66" s="373" t="s">
        <v>219</v>
      </c>
      <c r="G66" s="373"/>
      <c r="H66" s="373"/>
      <c r="I66" s="373"/>
      <c r="J66" s="373"/>
      <c r="K66" s="371" t="s">
        <v>220</v>
      </c>
      <c r="L66" s="365" t="s">
        <v>221</v>
      </c>
      <c r="M66" s="367" t="s">
        <v>193</v>
      </c>
      <c r="N66" s="367" t="s">
        <v>222</v>
      </c>
    </row>
    <row r="67" spans="1:14" ht="97" customHeight="1" x14ac:dyDescent="0.25">
      <c r="A67" s="371"/>
      <c r="B67" s="371"/>
      <c r="C67" s="371"/>
      <c r="D67" s="371"/>
      <c r="E67" s="371"/>
      <c r="F67" s="140" t="s">
        <v>223</v>
      </c>
      <c r="G67" s="141" t="s">
        <v>224</v>
      </c>
      <c r="H67" s="141" t="s">
        <v>225</v>
      </c>
      <c r="I67" s="142" t="s">
        <v>226</v>
      </c>
      <c r="J67" s="142" t="s">
        <v>227</v>
      </c>
      <c r="K67" s="371"/>
      <c r="L67" s="366"/>
      <c r="M67" s="367"/>
      <c r="N67" s="367"/>
    </row>
    <row r="68" spans="1:14" ht="62.5" customHeight="1" x14ac:dyDescent="0.25">
      <c r="A68" s="110">
        <v>1</v>
      </c>
      <c r="B68" s="143" t="s">
        <v>228</v>
      </c>
      <c r="C68" s="225"/>
      <c r="D68" s="226"/>
      <c r="E68" s="100">
        <f>D68*365</f>
        <v>0</v>
      </c>
      <c r="F68" s="227"/>
      <c r="G68" s="227"/>
      <c r="H68" s="228"/>
      <c r="I68" s="228"/>
      <c r="J68" s="227"/>
      <c r="K68" s="100">
        <f>SUM(F68:J68)</f>
        <v>0</v>
      </c>
      <c r="L68" s="100">
        <f>K68*365</f>
        <v>0</v>
      </c>
      <c r="M68" s="100">
        <f>E68-L68</f>
        <v>0</v>
      </c>
      <c r="N68" s="144" t="e">
        <f>(L68/E68)</f>
        <v>#DIV/0!</v>
      </c>
    </row>
    <row r="69" spans="1:14" ht="60" customHeight="1" x14ac:dyDescent="0.25">
      <c r="A69" s="110">
        <v>2</v>
      </c>
      <c r="B69" s="143" t="s">
        <v>229</v>
      </c>
      <c r="C69" s="225"/>
      <c r="D69" s="226"/>
      <c r="E69" s="100">
        <f t="shared" ref="E69:E78" si="9">D69*365</f>
        <v>0</v>
      </c>
      <c r="F69" s="227"/>
      <c r="G69" s="227"/>
      <c r="H69" s="228"/>
      <c r="I69" s="228"/>
      <c r="J69" s="227"/>
      <c r="K69" s="100">
        <f>SUM(F69:J69)</f>
        <v>0</v>
      </c>
      <c r="L69" s="100">
        <f>K69*365</f>
        <v>0</v>
      </c>
      <c r="M69" s="100">
        <f>E69-L69</f>
        <v>0</v>
      </c>
      <c r="N69" s="144" t="e">
        <f t="shared" ref="N69:N79" si="10">(L69/E69)</f>
        <v>#DIV/0!</v>
      </c>
    </row>
    <row r="70" spans="1:14" ht="58.5" customHeight="1" x14ac:dyDescent="0.25">
      <c r="A70" s="110">
        <v>3</v>
      </c>
      <c r="B70" s="143" t="s">
        <v>230</v>
      </c>
      <c r="C70" s="225"/>
      <c r="D70" s="226"/>
      <c r="E70" s="100">
        <f t="shared" si="9"/>
        <v>0</v>
      </c>
      <c r="F70" s="227"/>
      <c r="G70" s="227"/>
      <c r="H70" s="228"/>
      <c r="I70" s="228"/>
      <c r="J70" s="227"/>
      <c r="K70" s="100">
        <f>SUM(F70:J70)</f>
        <v>0</v>
      </c>
      <c r="L70" s="100">
        <f>K70*365</f>
        <v>0</v>
      </c>
      <c r="M70" s="100">
        <f>E70-L70</f>
        <v>0</v>
      </c>
      <c r="N70" s="144" t="e">
        <f t="shared" si="10"/>
        <v>#DIV/0!</v>
      </c>
    </row>
    <row r="71" spans="1:14" ht="60" customHeight="1" x14ac:dyDescent="0.25">
      <c r="A71" s="110">
        <v>4</v>
      </c>
      <c r="B71" s="143" t="s">
        <v>231</v>
      </c>
      <c r="C71" s="225"/>
      <c r="D71" s="226"/>
      <c r="E71" s="100">
        <f t="shared" si="9"/>
        <v>0</v>
      </c>
      <c r="F71" s="227"/>
      <c r="G71" s="227"/>
      <c r="H71" s="228"/>
      <c r="I71" s="228"/>
      <c r="J71" s="227"/>
      <c r="K71" s="100">
        <f>SUM(F71:J71)</f>
        <v>0</v>
      </c>
      <c r="L71" s="100">
        <f t="shared" ref="L71:L78" si="11">K71*365</f>
        <v>0</v>
      </c>
      <c r="M71" s="100">
        <f>E71-L71</f>
        <v>0</v>
      </c>
      <c r="N71" s="144" t="e">
        <f t="shared" si="10"/>
        <v>#DIV/0!</v>
      </c>
    </row>
    <row r="72" spans="1:14" ht="51.5" customHeight="1" x14ac:dyDescent="0.25">
      <c r="A72" s="110">
        <v>5</v>
      </c>
      <c r="B72" s="143" t="s">
        <v>232</v>
      </c>
      <c r="C72" s="225"/>
      <c r="D72" s="226"/>
      <c r="E72" s="100">
        <f t="shared" si="9"/>
        <v>0</v>
      </c>
      <c r="F72" s="227"/>
      <c r="G72" s="227"/>
      <c r="H72" s="228"/>
      <c r="I72" s="228"/>
      <c r="J72" s="227"/>
      <c r="K72" s="100">
        <f>SUM(F72:J72)</f>
        <v>0</v>
      </c>
      <c r="L72" s="100">
        <f t="shared" si="11"/>
        <v>0</v>
      </c>
      <c r="M72" s="100">
        <f t="shared" ref="M72:M78" si="12">E72-L72</f>
        <v>0</v>
      </c>
      <c r="N72" s="144" t="e">
        <f t="shared" si="10"/>
        <v>#DIV/0!</v>
      </c>
    </row>
    <row r="73" spans="1:14" ht="54.5" customHeight="1" x14ac:dyDescent="0.25">
      <c r="A73" s="110">
        <v>6</v>
      </c>
      <c r="B73" s="143" t="s">
        <v>233</v>
      </c>
      <c r="C73" s="225"/>
      <c r="D73" s="226"/>
      <c r="E73" s="100">
        <f t="shared" si="9"/>
        <v>0</v>
      </c>
      <c r="F73" s="227"/>
      <c r="G73" s="227"/>
      <c r="H73" s="228"/>
      <c r="I73" s="228"/>
      <c r="J73" s="227"/>
      <c r="K73" s="100">
        <f t="shared" ref="K73:K78" si="13">SUM(F73:J73)</f>
        <v>0</v>
      </c>
      <c r="L73" s="100">
        <f t="shared" si="11"/>
        <v>0</v>
      </c>
      <c r="M73" s="100">
        <f t="shared" si="12"/>
        <v>0</v>
      </c>
      <c r="N73" s="144" t="e">
        <f t="shared" si="10"/>
        <v>#DIV/0!</v>
      </c>
    </row>
    <row r="74" spans="1:14" ht="54" customHeight="1" x14ac:dyDescent="0.25">
      <c r="A74" s="110">
        <v>7</v>
      </c>
      <c r="B74" s="143" t="s">
        <v>234</v>
      </c>
      <c r="C74" s="225"/>
      <c r="D74" s="226"/>
      <c r="E74" s="100">
        <f t="shared" si="9"/>
        <v>0</v>
      </c>
      <c r="F74" s="227"/>
      <c r="G74" s="227"/>
      <c r="H74" s="228"/>
      <c r="I74" s="228"/>
      <c r="J74" s="227"/>
      <c r="K74" s="100">
        <f t="shared" si="13"/>
        <v>0</v>
      </c>
      <c r="L74" s="100">
        <f t="shared" si="11"/>
        <v>0</v>
      </c>
      <c r="M74" s="100">
        <f t="shared" si="12"/>
        <v>0</v>
      </c>
      <c r="N74" s="144" t="e">
        <f t="shared" si="10"/>
        <v>#DIV/0!</v>
      </c>
    </row>
    <row r="75" spans="1:14" ht="48.5" customHeight="1" x14ac:dyDescent="0.25">
      <c r="A75" s="110">
        <v>8</v>
      </c>
      <c r="B75" s="143" t="s">
        <v>235</v>
      </c>
      <c r="C75" s="225"/>
      <c r="D75" s="226"/>
      <c r="E75" s="100">
        <f t="shared" si="9"/>
        <v>0</v>
      </c>
      <c r="F75" s="227"/>
      <c r="G75" s="227"/>
      <c r="H75" s="228"/>
      <c r="I75" s="228"/>
      <c r="J75" s="227"/>
      <c r="K75" s="100">
        <f t="shared" si="13"/>
        <v>0</v>
      </c>
      <c r="L75" s="100">
        <f t="shared" si="11"/>
        <v>0</v>
      </c>
      <c r="M75" s="100">
        <f t="shared" si="12"/>
        <v>0</v>
      </c>
      <c r="N75" s="144" t="e">
        <f t="shared" si="10"/>
        <v>#DIV/0!</v>
      </c>
    </row>
    <row r="76" spans="1:14" ht="43" customHeight="1" x14ac:dyDescent="0.25">
      <c r="A76" s="110">
        <v>9</v>
      </c>
      <c r="B76" s="143" t="s">
        <v>236</v>
      </c>
      <c r="C76" s="225"/>
      <c r="D76" s="226"/>
      <c r="E76" s="100">
        <f t="shared" si="9"/>
        <v>0</v>
      </c>
      <c r="F76" s="227"/>
      <c r="G76" s="227"/>
      <c r="H76" s="228"/>
      <c r="I76" s="228"/>
      <c r="J76" s="227"/>
      <c r="K76" s="100">
        <f t="shared" si="13"/>
        <v>0</v>
      </c>
      <c r="L76" s="100">
        <f t="shared" si="11"/>
        <v>0</v>
      </c>
      <c r="M76" s="100">
        <f t="shared" si="12"/>
        <v>0</v>
      </c>
      <c r="N76" s="144" t="e">
        <f t="shared" si="10"/>
        <v>#DIV/0!</v>
      </c>
    </row>
    <row r="77" spans="1:14" ht="42" customHeight="1" x14ac:dyDescent="0.25">
      <c r="A77" s="110">
        <v>10</v>
      </c>
      <c r="B77" s="145" t="s">
        <v>237</v>
      </c>
      <c r="C77" s="225"/>
      <c r="D77" s="226"/>
      <c r="E77" s="100">
        <f t="shared" si="9"/>
        <v>0</v>
      </c>
      <c r="F77" s="227"/>
      <c r="G77" s="227"/>
      <c r="H77" s="228"/>
      <c r="I77" s="228"/>
      <c r="J77" s="227"/>
      <c r="K77" s="100">
        <f t="shared" si="13"/>
        <v>0</v>
      </c>
      <c r="L77" s="100">
        <f t="shared" si="11"/>
        <v>0</v>
      </c>
      <c r="M77" s="100">
        <f t="shared" si="12"/>
        <v>0</v>
      </c>
      <c r="N77" s="144" t="e">
        <f t="shared" si="10"/>
        <v>#DIV/0!</v>
      </c>
    </row>
    <row r="78" spans="1:14" ht="20" customHeight="1" x14ac:dyDescent="0.25">
      <c r="A78" s="110">
        <v>11</v>
      </c>
      <c r="B78" s="145" t="s">
        <v>238</v>
      </c>
      <c r="C78" s="225"/>
      <c r="D78" s="226"/>
      <c r="E78" s="100">
        <f t="shared" si="9"/>
        <v>0</v>
      </c>
      <c r="F78" s="227"/>
      <c r="G78" s="227"/>
      <c r="H78" s="228"/>
      <c r="I78" s="228"/>
      <c r="J78" s="227"/>
      <c r="K78" s="100">
        <f t="shared" si="13"/>
        <v>0</v>
      </c>
      <c r="L78" s="100">
        <f t="shared" si="11"/>
        <v>0</v>
      </c>
      <c r="M78" s="100">
        <f t="shared" si="12"/>
        <v>0</v>
      </c>
      <c r="N78" s="144" t="e">
        <f t="shared" si="10"/>
        <v>#DIV/0!</v>
      </c>
    </row>
    <row r="79" spans="1:14" ht="25" customHeight="1" x14ac:dyDescent="0.25">
      <c r="A79" s="368" t="s">
        <v>32</v>
      </c>
      <c r="B79" s="369"/>
      <c r="C79" s="224">
        <f>SUM(C68:C78)</f>
        <v>0</v>
      </c>
      <c r="D79" s="146">
        <f>SUM(D68:D78)</f>
        <v>0</v>
      </c>
      <c r="E79" s="146">
        <f>SUM(E68:E78)</f>
        <v>0</v>
      </c>
      <c r="F79" s="146">
        <f>SUM(F68:F78)</f>
        <v>0</v>
      </c>
      <c r="G79" s="146">
        <f t="shared" ref="G79:M79" si="14">SUM(G68:G78)</f>
        <v>0</v>
      </c>
      <c r="H79" s="146">
        <f t="shared" si="14"/>
        <v>0</v>
      </c>
      <c r="I79" s="146">
        <f t="shared" si="14"/>
        <v>0</v>
      </c>
      <c r="J79" s="146">
        <f t="shared" si="14"/>
        <v>0</v>
      </c>
      <c r="K79" s="146">
        <f t="shared" si="14"/>
        <v>0</v>
      </c>
      <c r="L79" s="147">
        <f t="shared" si="14"/>
        <v>0</v>
      </c>
      <c r="M79" s="146">
        <f t="shared" si="14"/>
        <v>0</v>
      </c>
      <c r="N79" s="148" t="e">
        <f t="shared" si="10"/>
        <v>#DIV/0!</v>
      </c>
    </row>
    <row r="80" spans="1:14" ht="14" x14ac:dyDescent="0.25">
      <c r="A80" s="84"/>
      <c r="B80" s="85"/>
      <c r="C80" s="84"/>
      <c r="D80" s="84"/>
      <c r="E80" s="84"/>
      <c r="F80" s="84"/>
      <c r="G80" s="86"/>
      <c r="H80" s="84"/>
      <c r="I80" s="84"/>
      <c r="J80" s="84"/>
      <c r="K80" s="84"/>
      <c r="L80" s="102"/>
      <c r="M80" s="34"/>
    </row>
    <row r="81" spans="1:13" ht="14" x14ac:dyDescent="0.25">
      <c r="A81" s="84"/>
      <c r="B81" s="85"/>
      <c r="C81" s="84"/>
      <c r="D81" s="84"/>
      <c r="E81" s="84"/>
      <c r="F81" s="84"/>
      <c r="G81" s="86"/>
      <c r="H81" s="84"/>
      <c r="I81" s="84"/>
      <c r="J81" s="84"/>
      <c r="K81" s="84"/>
      <c r="L81" s="102"/>
      <c r="M81" s="34"/>
    </row>
    <row r="82" spans="1:13" ht="14" x14ac:dyDescent="0.25">
      <c r="A82" s="84"/>
      <c r="B82" s="85"/>
      <c r="C82" s="84"/>
      <c r="D82" s="84"/>
      <c r="E82" s="84"/>
      <c r="F82" s="84"/>
      <c r="G82" s="86"/>
      <c r="H82" s="84"/>
      <c r="I82" s="84"/>
      <c r="J82" s="84"/>
      <c r="K82" s="84"/>
      <c r="L82" s="102"/>
      <c r="M82" s="34"/>
    </row>
    <row r="83" spans="1:13" ht="14" x14ac:dyDescent="0.3">
      <c r="A83" s="26"/>
      <c r="B83" s="80"/>
      <c r="C83" s="81"/>
      <c r="D83" s="81"/>
      <c r="E83" s="81"/>
      <c r="F83" s="82"/>
      <c r="G83" s="26"/>
      <c r="H83" s="82"/>
      <c r="I83" s="26"/>
      <c r="J83" s="26"/>
      <c r="K83" s="81"/>
    </row>
  </sheetData>
  <mergeCells count="24">
    <mergeCell ref="L66:L67"/>
    <mergeCell ref="M66:M67"/>
    <mergeCell ref="N66:N67"/>
    <mergeCell ref="A79:B79"/>
    <mergeCell ref="L36:L37"/>
    <mergeCell ref="A60:B60"/>
    <mergeCell ref="A65:N65"/>
    <mergeCell ref="A66:A67"/>
    <mergeCell ref="B66:B67"/>
    <mergeCell ref="C66:C67"/>
    <mergeCell ref="D66:D67"/>
    <mergeCell ref="E66:E67"/>
    <mergeCell ref="F66:J66"/>
    <mergeCell ref="K66:K67"/>
    <mergeCell ref="A2:K2"/>
    <mergeCell ref="K8:K17"/>
    <mergeCell ref="A30:B30"/>
    <mergeCell ref="A35:K35"/>
    <mergeCell ref="A36:A37"/>
    <mergeCell ref="B36:B37"/>
    <mergeCell ref="C36:C37"/>
    <mergeCell ref="D36:I36"/>
    <mergeCell ref="J36:J37"/>
    <mergeCell ref="K36:K37"/>
  </mergeCells>
  <pageMargins left="1.34" right="0.7" top="0.25" bottom="0.55000000000000004" header="0.12" footer="0.3"/>
  <pageSetup paperSize="5" scale="71" orientation="landscape" horizontalDpi="4294967293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C3E37D-3B39-4D9D-804E-FA3881AC09AE}">
  <dimension ref="A1:N223"/>
  <sheetViews>
    <sheetView view="pageBreakPreview" topLeftCell="A31" zoomScale="85" zoomScaleNormal="60" zoomScaleSheetLayoutView="85" workbookViewId="0">
      <selection activeCell="C38" sqref="C38:D38"/>
    </sheetView>
  </sheetViews>
  <sheetFormatPr defaultColWidth="9.1796875" defaultRowHeight="14" x14ac:dyDescent="0.3"/>
  <cols>
    <col min="1" max="1" width="4.90625" style="38" customWidth="1"/>
    <col min="2" max="2" width="44.08984375" style="38" customWidth="1"/>
    <col min="3" max="5" width="14.81640625" style="38" customWidth="1"/>
    <col min="6" max="6" width="12.36328125" style="38" customWidth="1"/>
    <col min="7" max="7" width="10.6328125" style="38" customWidth="1"/>
    <col min="8" max="8" width="12" style="38" customWidth="1"/>
    <col min="9" max="9" width="13.1796875" style="40" customWidth="1"/>
    <col min="10" max="10" width="9.1796875" style="38" customWidth="1"/>
    <col min="11" max="11" width="11.7265625" style="38" customWidth="1"/>
    <col min="12" max="12" width="13.453125" style="38" customWidth="1"/>
    <col min="13" max="13" width="10.36328125" style="38" customWidth="1"/>
    <col min="14" max="14" width="10.6328125" style="38" customWidth="1"/>
    <col min="15" max="16384" width="9.1796875" style="38"/>
  </cols>
  <sheetData>
    <row r="1" spans="1:14" x14ac:dyDescent="0.3">
      <c r="A1" s="355" t="s">
        <v>130</v>
      </c>
      <c r="B1" s="355"/>
      <c r="C1" s="355"/>
      <c r="D1" s="355"/>
      <c r="E1" s="355"/>
      <c r="F1" s="355"/>
      <c r="G1" s="355"/>
      <c r="H1" s="355"/>
      <c r="I1" s="355"/>
    </row>
    <row r="2" spans="1:14" x14ac:dyDescent="0.3">
      <c r="A2" s="39"/>
      <c r="B2" s="39"/>
      <c r="C2" s="39"/>
      <c r="D2" s="39"/>
      <c r="E2" s="39"/>
      <c r="F2" s="39"/>
      <c r="G2" s="39"/>
      <c r="H2" s="39"/>
      <c r="I2" s="39"/>
    </row>
    <row r="3" spans="1:14" ht="15.5" x14ac:dyDescent="0.3">
      <c r="A3" s="374" t="s">
        <v>239</v>
      </c>
      <c r="B3" s="374"/>
      <c r="C3" s="374"/>
      <c r="D3" s="374"/>
      <c r="E3" s="374"/>
      <c r="F3" s="374"/>
      <c r="G3" s="374"/>
      <c r="H3" s="374"/>
      <c r="I3" s="374"/>
      <c r="J3" s="374"/>
      <c r="K3" s="374"/>
      <c r="L3" s="374"/>
      <c r="M3" s="374"/>
      <c r="N3" s="374"/>
    </row>
    <row r="4" spans="1:14" x14ac:dyDescent="0.3">
      <c r="A4" s="375" t="s">
        <v>240</v>
      </c>
      <c r="B4" s="376"/>
      <c r="C4" s="376"/>
      <c r="D4" s="376"/>
      <c r="E4" s="376"/>
      <c r="F4" s="376"/>
      <c r="G4" s="376"/>
      <c r="H4" s="376"/>
      <c r="I4" s="376"/>
      <c r="J4" s="376"/>
      <c r="K4" s="376"/>
      <c r="L4" s="376"/>
      <c r="M4" s="376"/>
      <c r="N4" s="376"/>
    </row>
    <row r="5" spans="1:14" x14ac:dyDescent="0.3">
      <c r="A5" s="377" t="s">
        <v>241</v>
      </c>
      <c r="B5" s="377"/>
      <c r="C5" s="377"/>
      <c r="D5" s="377"/>
      <c r="E5" s="377"/>
      <c r="F5" s="377"/>
      <c r="G5" s="377"/>
      <c r="H5" s="377"/>
      <c r="I5" s="377"/>
      <c r="J5" s="377"/>
      <c r="K5" s="377"/>
      <c r="L5" s="377"/>
      <c r="M5" s="377"/>
      <c r="N5" s="377"/>
    </row>
    <row r="6" spans="1:14" x14ac:dyDescent="0.3">
      <c r="A6" s="371" t="s">
        <v>27</v>
      </c>
      <c r="B6" s="371" t="s">
        <v>91</v>
      </c>
      <c r="C6" s="371" t="s">
        <v>216</v>
      </c>
      <c r="D6" s="371" t="s">
        <v>217</v>
      </c>
      <c r="E6" s="371" t="s">
        <v>218</v>
      </c>
      <c r="F6" s="373" t="s">
        <v>242</v>
      </c>
      <c r="G6" s="373"/>
      <c r="H6" s="373"/>
      <c r="I6" s="373"/>
      <c r="J6" s="373"/>
      <c r="K6" s="371" t="s">
        <v>243</v>
      </c>
      <c r="L6" s="365" t="s">
        <v>244</v>
      </c>
      <c r="M6" s="367" t="s">
        <v>193</v>
      </c>
      <c r="N6" s="367" t="s">
        <v>222</v>
      </c>
    </row>
    <row r="7" spans="1:14" ht="65.5" customHeight="1" x14ac:dyDescent="0.3">
      <c r="A7" s="371"/>
      <c r="B7" s="371"/>
      <c r="C7" s="372"/>
      <c r="D7" s="372"/>
      <c r="E7" s="371"/>
      <c r="F7" s="140" t="s">
        <v>223</v>
      </c>
      <c r="G7" s="141" t="s">
        <v>224</v>
      </c>
      <c r="H7" s="141" t="s">
        <v>245</v>
      </c>
      <c r="I7" s="142" t="s">
        <v>246</v>
      </c>
      <c r="J7" s="142" t="s">
        <v>227</v>
      </c>
      <c r="K7" s="371"/>
      <c r="L7" s="366"/>
      <c r="M7" s="367"/>
      <c r="N7" s="367"/>
    </row>
    <row r="8" spans="1:14" ht="25" x14ac:dyDescent="0.3">
      <c r="A8" s="154">
        <v>1</v>
      </c>
      <c r="B8" s="189" t="s">
        <v>247</v>
      </c>
      <c r="C8" s="225"/>
      <c r="D8" s="251"/>
      <c r="E8" s="192">
        <f>D8*365</f>
        <v>0</v>
      </c>
      <c r="F8" s="251"/>
      <c r="G8" s="251"/>
      <c r="H8" s="251"/>
      <c r="I8" s="251"/>
      <c r="J8" s="251"/>
      <c r="K8" s="193">
        <f>SUM(F8:J8)</f>
        <v>0</v>
      </c>
      <c r="L8" s="156">
        <f>K8*365</f>
        <v>0</v>
      </c>
      <c r="M8" s="156">
        <f>E8-L8</f>
        <v>0</v>
      </c>
      <c r="N8" s="144" t="e">
        <f>(L8/E8)</f>
        <v>#DIV/0!</v>
      </c>
    </row>
    <row r="9" spans="1:14" ht="25" x14ac:dyDescent="0.3">
      <c r="A9" s="154">
        <v>2</v>
      </c>
      <c r="B9" s="189" t="s">
        <v>248</v>
      </c>
      <c r="C9" s="225"/>
      <c r="D9" s="251"/>
      <c r="E9" s="192">
        <f t="shared" ref="E9:E14" si="0">D9*365</f>
        <v>0</v>
      </c>
      <c r="F9" s="251"/>
      <c r="G9" s="251"/>
      <c r="H9" s="251"/>
      <c r="I9" s="251"/>
      <c r="J9" s="251"/>
      <c r="K9" s="193">
        <f t="shared" ref="K9:K14" si="1">SUM(F9:J9)</f>
        <v>0</v>
      </c>
      <c r="L9" s="156">
        <f t="shared" ref="L9:L14" si="2">K9*365</f>
        <v>0</v>
      </c>
      <c r="M9" s="156">
        <f t="shared" ref="M9:M14" si="3">E9-L9</f>
        <v>0</v>
      </c>
      <c r="N9" s="144" t="e">
        <f t="shared" ref="N9:N14" si="4">(L9/E9)</f>
        <v>#DIV/0!</v>
      </c>
    </row>
    <row r="10" spans="1:14" ht="25" x14ac:dyDescent="0.3">
      <c r="A10" s="154">
        <v>3</v>
      </c>
      <c r="B10" s="189" t="s">
        <v>249</v>
      </c>
      <c r="C10" s="225"/>
      <c r="D10" s="251"/>
      <c r="E10" s="192">
        <f t="shared" si="0"/>
        <v>0</v>
      </c>
      <c r="F10" s="251"/>
      <c r="G10" s="251"/>
      <c r="H10" s="253"/>
      <c r="I10" s="253"/>
      <c r="J10" s="251"/>
      <c r="K10" s="193">
        <f t="shared" si="1"/>
        <v>0</v>
      </c>
      <c r="L10" s="156">
        <f t="shared" si="2"/>
        <v>0</v>
      </c>
      <c r="M10" s="156">
        <f t="shared" si="3"/>
        <v>0</v>
      </c>
      <c r="N10" s="144" t="e">
        <f t="shared" si="4"/>
        <v>#DIV/0!</v>
      </c>
    </row>
    <row r="11" spans="1:14" ht="25" x14ac:dyDescent="0.3">
      <c r="A11" s="154">
        <v>4</v>
      </c>
      <c r="B11" s="189" t="s">
        <v>250</v>
      </c>
      <c r="C11" s="225"/>
      <c r="D11" s="251"/>
      <c r="E11" s="192">
        <f t="shared" si="0"/>
        <v>0</v>
      </c>
      <c r="F11" s="251"/>
      <c r="G11" s="251"/>
      <c r="H11" s="251"/>
      <c r="I11" s="251"/>
      <c r="J11" s="251"/>
      <c r="K11" s="193">
        <f t="shared" si="1"/>
        <v>0</v>
      </c>
      <c r="L11" s="156">
        <f t="shared" si="2"/>
        <v>0</v>
      </c>
      <c r="M11" s="156">
        <f t="shared" si="3"/>
        <v>0</v>
      </c>
      <c r="N11" s="144" t="e">
        <f t="shared" si="4"/>
        <v>#DIV/0!</v>
      </c>
    </row>
    <row r="12" spans="1:14" ht="25" x14ac:dyDescent="0.3">
      <c r="A12" s="154">
        <v>5</v>
      </c>
      <c r="B12" s="189" t="s">
        <v>251</v>
      </c>
      <c r="C12" s="225"/>
      <c r="D12" s="251"/>
      <c r="E12" s="192">
        <f t="shared" si="0"/>
        <v>0</v>
      </c>
      <c r="F12" s="251"/>
      <c r="G12" s="251"/>
      <c r="H12" s="253"/>
      <c r="I12" s="253"/>
      <c r="J12" s="251"/>
      <c r="K12" s="193">
        <f t="shared" si="1"/>
        <v>0</v>
      </c>
      <c r="L12" s="156">
        <f t="shared" si="2"/>
        <v>0</v>
      </c>
      <c r="M12" s="156">
        <f t="shared" si="3"/>
        <v>0</v>
      </c>
      <c r="N12" s="144" t="e">
        <f t="shared" si="4"/>
        <v>#DIV/0!</v>
      </c>
    </row>
    <row r="13" spans="1:14" ht="25" x14ac:dyDescent="0.3">
      <c r="A13" s="154">
        <v>6</v>
      </c>
      <c r="B13" s="189" t="s">
        <v>252</v>
      </c>
      <c r="C13" s="225"/>
      <c r="D13" s="251"/>
      <c r="E13" s="192">
        <f t="shared" si="0"/>
        <v>0</v>
      </c>
      <c r="F13" s="251"/>
      <c r="G13" s="251"/>
      <c r="H13" s="251"/>
      <c r="I13" s="251"/>
      <c r="J13" s="251"/>
      <c r="K13" s="193">
        <f t="shared" si="1"/>
        <v>0</v>
      </c>
      <c r="L13" s="156">
        <f t="shared" si="2"/>
        <v>0</v>
      </c>
      <c r="M13" s="156">
        <f t="shared" si="3"/>
        <v>0</v>
      </c>
      <c r="N13" s="144" t="e">
        <f t="shared" si="4"/>
        <v>#DIV/0!</v>
      </c>
    </row>
    <row r="14" spans="1:14" ht="25" x14ac:dyDescent="0.3">
      <c r="A14" s="154">
        <v>7</v>
      </c>
      <c r="B14" s="189" t="s">
        <v>253</v>
      </c>
      <c r="C14" s="225"/>
      <c r="D14" s="251"/>
      <c r="E14" s="192">
        <f t="shared" si="0"/>
        <v>0</v>
      </c>
      <c r="F14" s="253"/>
      <c r="G14" s="253"/>
      <c r="H14" s="251"/>
      <c r="I14" s="251"/>
      <c r="J14" s="253"/>
      <c r="K14" s="193">
        <f t="shared" si="1"/>
        <v>0</v>
      </c>
      <c r="L14" s="156">
        <f t="shared" si="2"/>
        <v>0</v>
      </c>
      <c r="M14" s="156">
        <f t="shared" si="3"/>
        <v>0</v>
      </c>
      <c r="N14" s="144" t="e">
        <f t="shared" si="4"/>
        <v>#DIV/0!</v>
      </c>
    </row>
    <row r="15" spans="1:14" x14ac:dyDescent="0.3">
      <c r="A15" s="379" t="s">
        <v>32</v>
      </c>
      <c r="B15" s="380"/>
      <c r="C15" s="190">
        <f>SUM(C8:C14)</f>
        <v>0</v>
      </c>
      <c r="D15" s="191">
        <f>SUM(D8:D14)</f>
        <v>0</v>
      </c>
      <c r="E15" s="157">
        <f>SUM(E8:E14)</f>
        <v>0</v>
      </c>
      <c r="F15" s="191">
        <f>SUM(F8:F14)</f>
        <v>0</v>
      </c>
      <c r="G15" s="191">
        <f t="shared" ref="G15:M15" si="5">SUM(G8:G14)</f>
        <v>0</v>
      </c>
      <c r="H15" s="191">
        <f t="shared" si="5"/>
        <v>0</v>
      </c>
      <c r="I15" s="191">
        <f t="shared" si="5"/>
        <v>0</v>
      </c>
      <c r="J15" s="191">
        <f t="shared" si="5"/>
        <v>0</v>
      </c>
      <c r="K15" s="157">
        <f t="shared" si="5"/>
        <v>0</v>
      </c>
      <c r="L15" s="158">
        <f t="shared" si="5"/>
        <v>0</v>
      </c>
      <c r="M15" s="157">
        <f t="shared" si="5"/>
        <v>0</v>
      </c>
      <c r="N15" s="159" t="e">
        <f>(K15/E15)</f>
        <v>#DIV/0!</v>
      </c>
    </row>
    <row r="16" spans="1:14" x14ac:dyDescent="0.3">
      <c r="A16" s="39"/>
      <c r="B16" s="39"/>
      <c r="C16" s="39"/>
      <c r="D16" s="39"/>
      <c r="E16" s="39"/>
      <c r="F16" s="39"/>
      <c r="G16" s="39"/>
      <c r="H16" s="39"/>
      <c r="I16" s="39"/>
    </row>
    <row r="17" spans="1:9" x14ac:dyDescent="0.3">
      <c r="A17" s="39"/>
      <c r="B17" s="39"/>
      <c r="C17" s="39"/>
      <c r="D17" s="39"/>
      <c r="E17" s="39"/>
      <c r="F17" s="39"/>
      <c r="G17" s="39"/>
      <c r="H17" s="39"/>
      <c r="I17" s="39"/>
    </row>
    <row r="18" spans="1:9" x14ac:dyDescent="0.3">
      <c r="A18" s="39"/>
      <c r="B18" s="39"/>
      <c r="C18" s="39"/>
      <c r="D18" s="39"/>
      <c r="E18" s="39"/>
      <c r="F18" s="39"/>
      <c r="G18" s="39"/>
      <c r="H18" s="39"/>
      <c r="I18" s="39"/>
    </row>
    <row r="19" spans="1:9" x14ac:dyDescent="0.3">
      <c r="A19" s="381" t="s">
        <v>75</v>
      </c>
      <c r="B19" s="381"/>
      <c r="C19" s="183"/>
      <c r="D19" s="161"/>
      <c r="E19" s="161"/>
      <c r="F19" s="161"/>
      <c r="G19" s="161"/>
      <c r="H19" s="161"/>
      <c r="I19" s="161"/>
    </row>
    <row r="20" spans="1:9" x14ac:dyDescent="0.3">
      <c r="A20" s="162" t="s">
        <v>76</v>
      </c>
      <c r="B20" s="162"/>
      <c r="C20" s="163"/>
      <c r="D20" s="26"/>
      <c r="E20" s="26"/>
      <c r="F20" s="26"/>
      <c r="G20" s="26" t="s">
        <v>72</v>
      </c>
      <c r="H20" s="26"/>
      <c r="I20" s="81"/>
    </row>
    <row r="21" spans="1:9" ht="52.5" thickBot="1" x14ac:dyDescent="0.35">
      <c r="A21" s="182" t="s">
        <v>27</v>
      </c>
      <c r="B21" s="164" t="s">
        <v>91</v>
      </c>
      <c r="C21" s="101" t="s">
        <v>254</v>
      </c>
      <c r="D21" s="101" t="s">
        <v>255</v>
      </c>
      <c r="E21" s="101" t="s">
        <v>256</v>
      </c>
      <c r="F21" s="101" t="s">
        <v>257</v>
      </c>
      <c r="G21" s="101" t="s">
        <v>244</v>
      </c>
      <c r="H21" s="101" t="s">
        <v>258</v>
      </c>
      <c r="I21" s="101" t="s">
        <v>222</v>
      </c>
    </row>
    <row r="22" spans="1:9" ht="28" x14ac:dyDescent="0.3">
      <c r="A22" s="154">
        <v>1</v>
      </c>
      <c r="B22" s="194" t="s">
        <v>259</v>
      </c>
      <c r="C22" s="241"/>
      <c r="D22" s="258"/>
      <c r="E22" s="198">
        <f>D22*365</f>
        <v>0</v>
      </c>
      <c r="F22" s="261"/>
      <c r="G22" s="196">
        <f>F22*365</f>
        <v>0</v>
      </c>
      <c r="H22" s="165">
        <f>E22-G22</f>
        <v>0</v>
      </c>
      <c r="I22" s="144" t="e">
        <f>(G22/E22)</f>
        <v>#DIV/0!</v>
      </c>
    </row>
    <row r="23" spans="1:9" ht="42" x14ac:dyDescent="0.3">
      <c r="A23" s="154">
        <v>2</v>
      </c>
      <c r="B23" s="195" t="s">
        <v>260</v>
      </c>
      <c r="C23" s="243"/>
      <c r="D23" s="259"/>
      <c r="E23" s="198">
        <f t="shared" ref="E23:E24" si="6">D23*365</f>
        <v>0</v>
      </c>
      <c r="F23" s="262"/>
      <c r="G23" s="196">
        <f t="shared" ref="G23:G24" si="7">F23*365</f>
        <v>0</v>
      </c>
      <c r="H23" s="165">
        <f t="shared" ref="H23:H24" si="8">E23-G23</f>
        <v>0</v>
      </c>
      <c r="I23" s="144" t="e">
        <f t="shared" ref="I23:I24" si="9">(G23/E23)</f>
        <v>#DIV/0!</v>
      </c>
    </row>
    <row r="24" spans="1:9" ht="42.5" thickBot="1" x14ac:dyDescent="0.35">
      <c r="A24" s="154">
        <v>3</v>
      </c>
      <c r="B24" s="194" t="s">
        <v>261</v>
      </c>
      <c r="C24" s="245"/>
      <c r="D24" s="260"/>
      <c r="E24" s="198">
        <f t="shared" si="6"/>
        <v>0</v>
      </c>
      <c r="F24" s="263"/>
      <c r="G24" s="196">
        <f t="shared" si="7"/>
        <v>0</v>
      </c>
      <c r="H24" s="165">
        <f t="shared" si="8"/>
        <v>0</v>
      </c>
      <c r="I24" s="144" t="e">
        <f t="shared" si="9"/>
        <v>#DIV/0!</v>
      </c>
    </row>
    <row r="25" spans="1:9" x14ac:dyDescent="0.3">
      <c r="A25" s="382" t="s">
        <v>32</v>
      </c>
      <c r="B25" s="383"/>
      <c r="C25" s="190">
        <f t="shared" ref="C25:H25" si="10">SUM(C22:C24)</f>
        <v>0</v>
      </c>
      <c r="D25" s="197">
        <f t="shared" si="10"/>
        <v>0</v>
      </c>
      <c r="E25" s="166">
        <f t="shared" si="10"/>
        <v>0</v>
      </c>
      <c r="F25" s="197">
        <f t="shared" si="10"/>
        <v>0</v>
      </c>
      <c r="G25" s="167">
        <f>SUM(G22:G24)</f>
        <v>0</v>
      </c>
      <c r="H25" s="166">
        <f t="shared" si="10"/>
        <v>0</v>
      </c>
      <c r="I25" s="168" t="e">
        <f>G25/E25</f>
        <v>#DIV/0!</v>
      </c>
    </row>
    <row r="26" spans="1:9" x14ac:dyDescent="0.3">
      <c r="A26" s="39"/>
      <c r="B26" s="39"/>
      <c r="C26" s="39"/>
      <c r="D26" s="39"/>
      <c r="E26" s="39"/>
      <c r="F26" s="39"/>
      <c r="G26" s="39"/>
      <c r="H26" s="39"/>
      <c r="I26" s="39"/>
    </row>
    <row r="27" spans="1:9" x14ac:dyDescent="0.3">
      <c r="A27" s="39"/>
      <c r="B27" s="39"/>
      <c r="C27" s="39"/>
      <c r="D27" s="39"/>
      <c r="E27" s="39"/>
      <c r="F27" s="39"/>
      <c r="G27" s="39"/>
      <c r="H27" s="39"/>
      <c r="I27" s="39"/>
    </row>
    <row r="28" spans="1:9" x14ac:dyDescent="0.3">
      <c r="A28" s="39"/>
      <c r="B28" s="39"/>
      <c r="C28" s="39"/>
      <c r="D28" s="39"/>
      <c r="E28" s="39"/>
      <c r="F28" s="39"/>
      <c r="G28" s="39"/>
      <c r="H28" s="39"/>
      <c r="I28" s="39"/>
    </row>
    <row r="29" spans="1:9" x14ac:dyDescent="0.3">
      <c r="A29" s="354" t="s">
        <v>239</v>
      </c>
      <c r="B29" s="354"/>
      <c r="C29" s="354"/>
      <c r="D29" s="354"/>
      <c r="E29" s="354"/>
      <c r="F29" s="26"/>
      <c r="G29" s="39"/>
      <c r="H29" s="39"/>
      <c r="I29" s="39"/>
    </row>
    <row r="30" spans="1:9" x14ac:dyDescent="0.3">
      <c r="A30" s="384" t="s">
        <v>262</v>
      </c>
      <c r="B30" s="384"/>
      <c r="C30" s="384"/>
      <c r="D30" s="384"/>
      <c r="E30" s="384"/>
      <c r="F30" s="26"/>
      <c r="G30" s="39"/>
      <c r="H30" s="39"/>
      <c r="I30" s="39"/>
    </row>
    <row r="31" spans="1:9" ht="52" x14ac:dyDescent="0.3">
      <c r="A31" s="181" t="s">
        <v>27</v>
      </c>
      <c r="B31" s="169" t="s">
        <v>91</v>
      </c>
      <c r="C31" s="170" t="s">
        <v>263</v>
      </c>
      <c r="D31" s="171" t="s">
        <v>264</v>
      </c>
      <c r="E31" s="170" t="s">
        <v>265</v>
      </c>
      <c r="F31" s="171" t="s">
        <v>266</v>
      </c>
      <c r="G31" s="39"/>
      <c r="H31" s="39"/>
      <c r="I31" s="39"/>
    </row>
    <row r="32" spans="1:9" ht="14.5" thickBot="1" x14ac:dyDescent="0.35">
      <c r="A32" s="385" t="s">
        <v>267</v>
      </c>
      <c r="B32" s="386"/>
      <c r="C32" s="387"/>
      <c r="D32" s="387"/>
      <c r="E32" s="388"/>
      <c r="F32" s="26"/>
      <c r="G32" s="39"/>
      <c r="H32" s="39"/>
      <c r="I32" s="39"/>
    </row>
    <row r="33" spans="1:9" x14ac:dyDescent="0.3">
      <c r="A33" s="154">
        <v>1</v>
      </c>
      <c r="B33" s="189" t="s">
        <v>268</v>
      </c>
      <c r="C33" s="241"/>
      <c r="D33" s="241"/>
      <c r="E33" s="203">
        <f>C33</f>
        <v>0</v>
      </c>
      <c r="F33" s="155">
        <f>D33</f>
        <v>0</v>
      </c>
      <c r="G33" s="39"/>
      <c r="H33" s="39"/>
      <c r="I33" s="39"/>
    </row>
    <row r="34" spans="1:9" x14ac:dyDescent="0.3">
      <c r="A34" s="328">
        <v>2</v>
      </c>
      <c r="B34" s="199" t="s">
        <v>269</v>
      </c>
      <c r="C34" s="264"/>
      <c r="D34" s="264"/>
      <c r="E34" s="204">
        <f>C34*365</f>
        <v>0</v>
      </c>
      <c r="F34" s="172">
        <f>D34*365</f>
        <v>0</v>
      </c>
      <c r="G34" s="39"/>
      <c r="H34" s="39"/>
      <c r="I34" s="39"/>
    </row>
    <row r="35" spans="1:9" x14ac:dyDescent="0.3">
      <c r="A35" s="329"/>
      <c r="B35" s="200" t="s">
        <v>278</v>
      </c>
      <c r="C35" s="265"/>
      <c r="D35" s="265"/>
      <c r="E35" s="205">
        <f>C35*365</f>
        <v>0</v>
      </c>
      <c r="F35" s="173">
        <f>D35*365</f>
        <v>0</v>
      </c>
      <c r="G35" s="39"/>
      <c r="H35" s="39"/>
      <c r="I35" s="39"/>
    </row>
    <row r="36" spans="1:9" ht="25" x14ac:dyDescent="0.3">
      <c r="A36" s="329"/>
      <c r="B36" s="201" t="s">
        <v>280</v>
      </c>
      <c r="C36" s="265"/>
      <c r="D36" s="265"/>
      <c r="E36" s="205">
        <f t="shared" ref="E36:F38" si="11">C36*365</f>
        <v>0</v>
      </c>
      <c r="F36" s="173">
        <f t="shared" si="11"/>
        <v>0</v>
      </c>
      <c r="G36" s="39"/>
      <c r="H36" s="39"/>
      <c r="I36" s="39"/>
    </row>
    <row r="37" spans="1:9" x14ac:dyDescent="0.3">
      <c r="A37" s="329"/>
      <c r="B37" s="189" t="s">
        <v>279</v>
      </c>
      <c r="C37" s="265"/>
      <c r="D37" s="265"/>
      <c r="E37" s="205">
        <f t="shared" si="11"/>
        <v>0</v>
      </c>
      <c r="F37" s="173">
        <f t="shared" si="11"/>
        <v>0</v>
      </c>
      <c r="G37" s="39"/>
      <c r="H37" s="39" t="s">
        <v>72</v>
      </c>
      <c r="I37" s="39"/>
    </row>
    <row r="38" spans="1:9" x14ac:dyDescent="0.3">
      <c r="A38" s="330"/>
      <c r="B38" s="189" t="s">
        <v>281</v>
      </c>
      <c r="C38" s="265">
        <f>C34-(C35+C36+C37)</f>
        <v>0</v>
      </c>
      <c r="D38" s="265">
        <f>D34-(D35+D36+D37)</f>
        <v>0</v>
      </c>
      <c r="E38" s="205">
        <f t="shared" si="11"/>
        <v>0</v>
      </c>
      <c r="F38" s="173">
        <f t="shared" si="11"/>
        <v>0</v>
      </c>
      <c r="G38" s="39"/>
      <c r="H38" s="39"/>
      <c r="I38" s="39"/>
    </row>
    <row r="39" spans="1:9" ht="25.5" thickBot="1" x14ac:dyDescent="0.35">
      <c r="A39" s="154">
        <v>3</v>
      </c>
      <c r="B39" s="201" t="s">
        <v>270</v>
      </c>
      <c r="C39" s="266"/>
      <c r="D39" s="266"/>
      <c r="E39" s="206"/>
      <c r="F39" s="100"/>
      <c r="G39" s="39"/>
      <c r="H39" s="39"/>
      <c r="I39" s="39"/>
    </row>
    <row r="40" spans="1:9" ht="23.5" customHeight="1" x14ac:dyDescent="0.3">
      <c r="A40" s="174"/>
      <c r="B40" s="174" t="s">
        <v>271</v>
      </c>
      <c r="C40" s="202">
        <f>C34</f>
        <v>0</v>
      </c>
      <c r="D40" s="202">
        <f>D34</f>
        <v>0</v>
      </c>
      <c r="E40" s="175">
        <f>E34</f>
        <v>0</v>
      </c>
      <c r="F40" s="175">
        <f>F34</f>
        <v>0</v>
      </c>
      <c r="G40" s="39"/>
      <c r="H40" s="39"/>
      <c r="I40" s="39"/>
    </row>
    <row r="41" spans="1:9" ht="14" customHeight="1" x14ac:dyDescent="0.3">
      <c r="A41" s="389" t="s">
        <v>272</v>
      </c>
      <c r="B41" s="390"/>
      <c r="C41" s="176">
        <f>SUM(C40:D40)</f>
        <v>0</v>
      </c>
      <c r="D41" s="177" t="s">
        <v>273</v>
      </c>
      <c r="E41" s="178">
        <f>SUM(E40:F40)</f>
        <v>0</v>
      </c>
      <c r="F41" s="179" t="s">
        <v>110</v>
      </c>
      <c r="G41" s="39"/>
      <c r="H41" s="39"/>
      <c r="I41" s="39"/>
    </row>
    <row r="42" spans="1:9" x14ac:dyDescent="0.3">
      <c r="A42" s="378" t="s">
        <v>274</v>
      </c>
      <c r="B42" s="378"/>
      <c r="C42" s="180">
        <f>SUM(C33:D33)</f>
        <v>0</v>
      </c>
      <c r="D42" s="28"/>
      <c r="E42" s="28"/>
      <c r="F42" s="26"/>
      <c r="G42" s="39"/>
      <c r="H42" s="39"/>
      <c r="I42" s="39"/>
    </row>
    <row r="43" spans="1:9" x14ac:dyDescent="0.3">
      <c r="A43" s="39"/>
      <c r="B43" s="39" t="s">
        <v>72</v>
      </c>
      <c r="C43" s="39"/>
      <c r="D43" s="39"/>
      <c r="E43" s="39"/>
      <c r="F43" s="39"/>
      <c r="G43" s="39"/>
      <c r="H43" s="39"/>
      <c r="I43" s="39"/>
    </row>
    <row r="44" spans="1:9" x14ac:dyDescent="0.3">
      <c r="A44" s="39"/>
      <c r="B44" s="39"/>
      <c r="C44" s="39"/>
      <c r="D44" s="39"/>
      <c r="E44" s="39"/>
      <c r="F44" s="39"/>
      <c r="G44" s="39"/>
      <c r="H44" s="39"/>
      <c r="I44" s="39"/>
    </row>
    <row r="45" spans="1:9" x14ac:dyDescent="0.3">
      <c r="A45" s="39"/>
      <c r="B45" s="39"/>
      <c r="C45" s="39"/>
      <c r="D45" s="39"/>
      <c r="E45" s="39"/>
      <c r="F45" s="39"/>
      <c r="G45" s="39"/>
      <c r="H45" s="39"/>
      <c r="I45" s="39"/>
    </row>
    <row r="46" spans="1:9" x14ac:dyDescent="0.3">
      <c r="A46" s="39"/>
      <c r="B46" s="39"/>
      <c r="C46" s="39"/>
      <c r="D46" s="39"/>
      <c r="E46" s="39"/>
      <c r="F46" s="39"/>
      <c r="G46" s="39"/>
      <c r="H46" s="39"/>
      <c r="I46" s="39"/>
    </row>
    <row r="124" spans="1:9" ht="15.75" customHeight="1" x14ac:dyDescent="0.3">
      <c r="A124" s="391" t="s">
        <v>33</v>
      </c>
      <c r="B124" s="392"/>
      <c r="C124" s="392"/>
      <c r="D124" s="392"/>
      <c r="E124" s="392"/>
      <c r="F124" s="392"/>
      <c r="G124" s="392"/>
      <c r="H124" s="392"/>
      <c r="I124" s="392"/>
    </row>
    <row r="125" spans="1:9" x14ac:dyDescent="0.3">
      <c r="A125" s="393" t="s">
        <v>41</v>
      </c>
      <c r="B125" s="393"/>
      <c r="C125" s="393"/>
      <c r="D125" s="393"/>
      <c r="E125" s="393"/>
      <c r="F125" s="393"/>
      <c r="G125" s="393"/>
      <c r="H125" s="393"/>
      <c r="I125" s="393"/>
    </row>
    <row r="126" spans="1:9" ht="15" customHeight="1" x14ac:dyDescent="0.3">
      <c r="A126" s="394" t="s">
        <v>27</v>
      </c>
      <c r="B126" s="394" t="s">
        <v>31</v>
      </c>
      <c r="C126" s="184"/>
      <c r="D126" s="394" t="s">
        <v>42</v>
      </c>
      <c r="E126" s="394" t="s">
        <v>34</v>
      </c>
      <c r="F126" s="394" t="s">
        <v>43</v>
      </c>
      <c r="G126" s="394" t="s">
        <v>44</v>
      </c>
      <c r="H126" s="394" t="s">
        <v>45</v>
      </c>
      <c r="I126" s="394" t="s">
        <v>40</v>
      </c>
    </row>
    <row r="127" spans="1:9" x14ac:dyDescent="0.3">
      <c r="A127" s="395"/>
      <c r="B127" s="395"/>
      <c r="C127" s="185"/>
      <c r="D127" s="396"/>
      <c r="E127" s="395"/>
      <c r="F127" s="395"/>
      <c r="G127" s="395"/>
      <c r="H127" s="395"/>
      <c r="I127" s="395"/>
    </row>
    <row r="128" spans="1:9" x14ac:dyDescent="0.3">
      <c r="A128" s="41">
        <v>1</v>
      </c>
      <c r="B128" s="41" t="s">
        <v>29</v>
      </c>
      <c r="C128" s="41"/>
      <c r="D128" s="41"/>
      <c r="E128" s="41">
        <v>2</v>
      </c>
      <c r="F128" s="41">
        <v>10</v>
      </c>
      <c r="G128" s="41">
        <f t="shared" ref="G128:G134" si="12">E128*F128</f>
        <v>20</v>
      </c>
      <c r="H128" s="41">
        <v>20</v>
      </c>
      <c r="I128" s="44">
        <f>G128-H128</f>
        <v>0</v>
      </c>
    </row>
    <row r="129" spans="1:9" x14ac:dyDescent="0.3">
      <c r="A129" s="41">
        <v>2</v>
      </c>
      <c r="B129" s="41" t="s">
        <v>28</v>
      </c>
      <c r="C129" s="41"/>
      <c r="D129" s="41"/>
      <c r="E129" s="41">
        <v>3</v>
      </c>
      <c r="F129" s="41">
        <v>20</v>
      </c>
      <c r="G129" s="41">
        <f t="shared" si="12"/>
        <v>60</v>
      </c>
      <c r="H129" s="41">
        <v>60</v>
      </c>
      <c r="I129" s="44">
        <f t="shared" ref="I129:I134" si="13">G129-H129</f>
        <v>0</v>
      </c>
    </row>
    <row r="130" spans="1:9" x14ac:dyDescent="0.3">
      <c r="A130" s="41"/>
      <c r="D130" s="41"/>
      <c r="E130" s="41"/>
      <c r="F130" s="41"/>
      <c r="G130" s="41">
        <f t="shared" si="12"/>
        <v>0</v>
      </c>
      <c r="H130" s="41"/>
      <c r="I130" s="44">
        <f t="shared" si="13"/>
        <v>0</v>
      </c>
    </row>
    <row r="131" spans="1:9" x14ac:dyDescent="0.3">
      <c r="A131" s="41"/>
      <c r="B131" s="41"/>
      <c r="C131" s="41"/>
      <c r="D131" s="41"/>
      <c r="E131" s="41"/>
      <c r="F131" s="41"/>
      <c r="G131" s="41">
        <f t="shared" si="12"/>
        <v>0</v>
      </c>
      <c r="H131" s="41"/>
      <c r="I131" s="44">
        <f t="shared" si="13"/>
        <v>0</v>
      </c>
    </row>
    <row r="132" spans="1:9" x14ac:dyDescent="0.3">
      <c r="A132" s="41"/>
      <c r="B132" s="41"/>
      <c r="C132" s="41"/>
      <c r="D132" s="41"/>
      <c r="E132" s="41"/>
      <c r="F132" s="41"/>
      <c r="G132" s="41">
        <f t="shared" si="12"/>
        <v>0</v>
      </c>
      <c r="H132" s="41"/>
      <c r="I132" s="44">
        <f t="shared" si="13"/>
        <v>0</v>
      </c>
    </row>
    <row r="133" spans="1:9" x14ac:dyDescent="0.3">
      <c r="A133" s="41"/>
      <c r="B133" s="41"/>
      <c r="C133" s="41"/>
      <c r="D133" s="41"/>
      <c r="E133" s="41"/>
      <c r="F133" s="41"/>
      <c r="G133" s="41">
        <f t="shared" si="12"/>
        <v>0</v>
      </c>
      <c r="H133" s="41"/>
      <c r="I133" s="44">
        <f t="shared" si="13"/>
        <v>0</v>
      </c>
    </row>
    <row r="134" spans="1:9" x14ac:dyDescent="0.3">
      <c r="A134" s="41"/>
      <c r="B134" s="41"/>
      <c r="C134" s="41"/>
      <c r="D134" s="41"/>
      <c r="E134" s="41"/>
      <c r="F134" s="41"/>
      <c r="G134" s="41">
        <f t="shared" si="12"/>
        <v>0</v>
      </c>
      <c r="H134" s="41"/>
      <c r="I134" s="44">
        <f t="shared" si="13"/>
        <v>0</v>
      </c>
    </row>
    <row r="135" spans="1:9" x14ac:dyDescent="0.3">
      <c r="A135" s="41"/>
      <c r="B135" s="41"/>
      <c r="C135" s="41"/>
      <c r="D135" s="41"/>
      <c r="E135" s="41"/>
      <c r="F135" s="41"/>
      <c r="G135" s="41"/>
      <c r="H135" s="41"/>
      <c r="I135" s="44"/>
    </row>
    <row r="136" spans="1:9" x14ac:dyDescent="0.3">
      <c r="A136" s="41"/>
      <c r="B136" s="41"/>
      <c r="C136" s="41"/>
      <c r="D136" s="41"/>
      <c r="E136" s="41"/>
      <c r="F136" s="41"/>
      <c r="G136" s="41"/>
      <c r="H136" s="41"/>
      <c r="I136" s="44"/>
    </row>
    <row r="137" spans="1:9" x14ac:dyDescent="0.3">
      <c r="A137" s="41"/>
      <c r="B137" s="41"/>
      <c r="C137" s="41"/>
      <c r="D137" s="41"/>
      <c r="E137" s="41"/>
      <c r="F137" s="41"/>
      <c r="G137" s="41"/>
      <c r="H137" s="41"/>
      <c r="I137" s="44"/>
    </row>
    <row r="138" spans="1:9" x14ac:dyDescent="0.3">
      <c r="A138" s="41"/>
      <c r="B138" s="41"/>
      <c r="C138" s="41"/>
      <c r="D138" s="41"/>
      <c r="E138" s="41"/>
      <c r="F138" s="41"/>
      <c r="G138" s="41"/>
      <c r="H138" s="41"/>
      <c r="I138" s="44"/>
    </row>
    <row r="139" spans="1:9" x14ac:dyDescent="0.3">
      <c r="A139" s="41"/>
      <c r="B139" s="41"/>
      <c r="C139" s="41"/>
      <c r="D139" s="41"/>
      <c r="E139" s="41"/>
      <c r="F139" s="41"/>
      <c r="G139" s="41"/>
      <c r="H139" s="41"/>
      <c r="I139" s="44"/>
    </row>
    <row r="140" spans="1:9" x14ac:dyDescent="0.3">
      <c r="A140" s="41"/>
      <c r="B140" s="41"/>
      <c r="C140" s="41"/>
      <c r="D140" s="41"/>
      <c r="E140" s="41"/>
      <c r="F140" s="41"/>
      <c r="G140" s="41"/>
      <c r="H140" s="41"/>
      <c r="I140" s="44"/>
    </row>
    <row r="141" spans="1:9" x14ac:dyDescent="0.3">
      <c r="A141" s="41"/>
      <c r="B141" s="41"/>
      <c r="C141" s="41"/>
      <c r="D141" s="41"/>
      <c r="E141" s="41"/>
      <c r="F141" s="41"/>
      <c r="G141" s="41"/>
      <c r="H141" s="41"/>
      <c r="I141" s="44"/>
    </row>
    <row r="142" spans="1:9" x14ac:dyDescent="0.3">
      <c r="A142" s="41"/>
      <c r="B142" s="41"/>
      <c r="C142" s="41"/>
      <c r="D142" s="41"/>
      <c r="E142" s="41"/>
      <c r="F142" s="41"/>
      <c r="G142" s="41"/>
      <c r="H142" s="41"/>
      <c r="I142" s="44"/>
    </row>
    <row r="143" spans="1:9" x14ac:dyDescent="0.3">
      <c r="A143" s="41"/>
      <c r="B143" s="41"/>
      <c r="C143" s="41"/>
      <c r="D143" s="41"/>
      <c r="E143" s="41"/>
      <c r="F143" s="41"/>
      <c r="G143" s="41"/>
      <c r="H143" s="41"/>
      <c r="I143" s="44"/>
    </row>
    <row r="144" spans="1:9" x14ac:dyDescent="0.3">
      <c r="A144" s="41"/>
      <c r="B144" s="41"/>
      <c r="C144" s="41"/>
      <c r="D144" s="41"/>
      <c r="E144" s="41"/>
      <c r="F144" s="41"/>
      <c r="G144" s="41"/>
      <c r="H144" s="41"/>
      <c r="I144" s="44"/>
    </row>
    <row r="145" spans="1:9" x14ac:dyDescent="0.3">
      <c r="A145" s="45" t="s">
        <v>32</v>
      </c>
      <c r="B145" s="45"/>
      <c r="C145" s="45"/>
      <c r="D145" s="45"/>
      <c r="E145" s="45">
        <f>SUM(E128:E129)</f>
        <v>5</v>
      </c>
      <c r="F145" s="45">
        <f>SUM(F128:F129)</f>
        <v>30</v>
      </c>
      <c r="G145" s="45">
        <f>SUM(G128:G144)</f>
        <v>80</v>
      </c>
      <c r="H145" s="46">
        <f>SUM(H128:H144)</f>
        <v>80</v>
      </c>
      <c r="I145" s="47"/>
    </row>
    <row r="147" spans="1:9" x14ac:dyDescent="0.3">
      <c r="A147" s="38" t="s">
        <v>46</v>
      </c>
    </row>
    <row r="149" spans="1:9" ht="15.75" customHeight="1" x14ac:dyDescent="0.3">
      <c r="A149" s="391" t="s">
        <v>33</v>
      </c>
      <c r="B149" s="391"/>
      <c r="C149" s="391"/>
      <c r="D149" s="391"/>
      <c r="E149" s="391"/>
      <c r="F149" s="391"/>
      <c r="G149" s="391"/>
      <c r="H149" s="391"/>
    </row>
    <row r="150" spans="1:9" x14ac:dyDescent="0.3">
      <c r="A150" s="397" t="s">
        <v>47</v>
      </c>
      <c r="B150" s="397"/>
      <c r="C150" s="397"/>
      <c r="D150" s="397"/>
      <c r="E150" s="397"/>
      <c r="F150" s="397"/>
      <c r="G150" s="397"/>
      <c r="H150" s="397"/>
    </row>
    <row r="151" spans="1:9" x14ac:dyDescent="0.3">
      <c r="A151" s="48"/>
      <c r="B151" s="48"/>
      <c r="C151" s="48"/>
      <c r="D151" s="48"/>
      <c r="E151" s="48"/>
      <c r="F151" s="48"/>
      <c r="G151" s="48"/>
    </row>
    <row r="152" spans="1:9" ht="15" customHeight="1" x14ac:dyDescent="0.3">
      <c r="A152" s="398" t="s">
        <v>27</v>
      </c>
      <c r="B152" s="394" t="s">
        <v>31</v>
      </c>
      <c r="C152" s="184"/>
      <c r="D152" s="394" t="s">
        <v>34</v>
      </c>
      <c r="E152" s="394" t="s">
        <v>35</v>
      </c>
      <c r="F152" s="394" t="s">
        <v>48</v>
      </c>
      <c r="G152" s="394" t="s">
        <v>49</v>
      </c>
      <c r="H152" s="394" t="s">
        <v>40</v>
      </c>
    </row>
    <row r="153" spans="1:9" x14ac:dyDescent="0.3">
      <c r="A153" s="399"/>
      <c r="B153" s="396"/>
      <c r="C153" s="186"/>
      <c r="D153" s="396"/>
      <c r="E153" s="396"/>
      <c r="F153" s="395"/>
      <c r="G153" s="396"/>
      <c r="H153" s="396"/>
    </row>
    <row r="154" spans="1:9" x14ac:dyDescent="0.3">
      <c r="A154" s="41">
        <v>1</v>
      </c>
      <c r="B154" s="41" t="s">
        <v>50</v>
      </c>
      <c r="C154" s="41"/>
      <c r="D154" s="41"/>
      <c r="E154" s="41"/>
      <c r="F154" s="41">
        <f t="shared" ref="F154:F160" si="14">D154*E154</f>
        <v>0</v>
      </c>
      <c r="G154" s="41"/>
      <c r="H154" s="41">
        <f>F154-G154</f>
        <v>0</v>
      </c>
    </row>
    <row r="155" spans="1:9" x14ac:dyDescent="0.3">
      <c r="A155" s="41"/>
      <c r="B155" s="41"/>
      <c r="C155" s="41"/>
      <c r="D155" s="41"/>
      <c r="E155" s="41"/>
      <c r="F155" s="41">
        <f t="shared" si="14"/>
        <v>0</v>
      </c>
      <c r="G155" s="41"/>
      <c r="H155" s="41">
        <f t="shared" ref="H155:H160" si="15">F155-G155</f>
        <v>0</v>
      </c>
    </row>
    <row r="156" spans="1:9" x14ac:dyDescent="0.3">
      <c r="A156" s="41"/>
      <c r="B156" s="41"/>
      <c r="C156" s="41"/>
      <c r="D156" s="41"/>
      <c r="E156" s="41"/>
      <c r="F156" s="41">
        <f t="shared" si="14"/>
        <v>0</v>
      </c>
      <c r="G156" s="41"/>
      <c r="H156" s="41">
        <f t="shared" si="15"/>
        <v>0</v>
      </c>
    </row>
    <row r="157" spans="1:9" x14ac:dyDescent="0.3">
      <c r="A157" s="41"/>
      <c r="B157" s="41"/>
      <c r="C157" s="41"/>
      <c r="D157" s="41"/>
      <c r="E157" s="41"/>
      <c r="F157" s="41">
        <f t="shared" si="14"/>
        <v>0</v>
      </c>
      <c r="G157" s="41"/>
      <c r="H157" s="41">
        <f t="shared" si="15"/>
        <v>0</v>
      </c>
    </row>
    <row r="158" spans="1:9" x14ac:dyDescent="0.3">
      <c r="A158" s="41"/>
      <c r="B158" s="41"/>
      <c r="C158" s="41"/>
      <c r="D158" s="41"/>
      <c r="E158" s="41"/>
      <c r="F158" s="41">
        <f t="shared" si="14"/>
        <v>0</v>
      </c>
      <c r="G158" s="41"/>
      <c r="H158" s="41">
        <f t="shared" si="15"/>
        <v>0</v>
      </c>
    </row>
    <row r="159" spans="1:9" x14ac:dyDescent="0.3">
      <c r="A159" s="41"/>
      <c r="B159" s="41"/>
      <c r="C159" s="41"/>
      <c r="D159" s="41"/>
      <c r="E159" s="41"/>
      <c r="F159" s="41">
        <f t="shared" si="14"/>
        <v>0</v>
      </c>
      <c r="G159" s="41"/>
      <c r="H159" s="41">
        <f t="shared" si="15"/>
        <v>0</v>
      </c>
    </row>
    <row r="160" spans="1:9" x14ac:dyDescent="0.3">
      <c r="A160" s="41"/>
      <c r="B160" s="41"/>
      <c r="C160" s="41"/>
      <c r="D160" s="41"/>
      <c r="E160" s="41"/>
      <c r="F160" s="41">
        <f t="shared" si="14"/>
        <v>0</v>
      </c>
      <c r="G160" s="41"/>
      <c r="H160" s="41">
        <f t="shared" si="15"/>
        <v>0</v>
      </c>
    </row>
    <row r="161" spans="1:8" x14ac:dyDescent="0.3">
      <c r="A161" s="41"/>
      <c r="B161" s="41"/>
      <c r="C161" s="41"/>
      <c r="D161" s="41"/>
      <c r="E161" s="41"/>
      <c r="F161" s="41"/>
      <c r="G161" s="41"/>
      <c r="H161" s="41"/>
    </row>
    <row r="162" spans="1:8" x14ac:dyDescent="0.3">
      <c r="A162" s="41"/>
      <c r="B162" s="41"/>
      <c r="C162" s="41"/>
      <c r="D162" s="41"/>
      <c r="E162" s="41"/>
      <c r="F162" s="41"/>
      <c r="G162" s="41"/>
      <c r="H162" s="41"/>
    </row>
    <row r="163" spans="1:8" x14ac:dyDescent="0.3">
      <c r="A163" s="41"/>
      <c r="B163" s="41"/>
      <c r="C163" s="41"/>
      <c r="D163" s="41"/>
      <c r="E163" s="41"/>
      <c r="F163" s="41"/>
      <c r="G163" s="41"/>
      <c r="H163" s="41"/>
    </row>
    <row r="164" spans="1:8" ht="14.5" thickBot="1" x14ac:dyDescent="0.35">
      <c r="A164" s="50"/>
      <c r="B164" s="50"/>
      <c r="C164" s="50"/>
      <c r="D164" s="50"/>
      <c r="E164" s="50"/>
      <c r="F164" s="50"/>
      <c r="G164" s="50"/>
      <c r="H164" s="50"/>
    </row>
    <row r="165" spans="1:8" x14ac:dyDescent="0.3">
      <c r="A165" s="51" t="s">
        <v>32</v>
      </c>
      <c r="B165" s="51"/>
      <c r="C165" s="51"/>
      <c r="D165" s="51"/>
      <c r="E165" s="51"/>
      <c r="F165" s="51">
        <f>SUM(F154:F164)</f>
        <v>0</v>
      </c>
      <c r="G165" s="51">
        <f>SUM(G154:G154)</f>
        <v>0</v>
      </c>
      <c r="H165" s="51">
        <f>SUM(H154:H164)</f>
        <v>0</v>
      </c>
    </row>
    <row r="167" spans="1:8" x14ac:dyDescent="0.3">
      <c r="A167" s="38" t="s">
        <v>51</v>
      </c>
    </row>
    <row r="170" spans="1:8" ht="15.75" customHeight="1" x14ac:dyDescent="0.3">
      <c r="A170" s="391" t="s">
        <v>33</v>
      </c>
      <c r="B170" s="391"/>
      <c r="C170" s="391"/>
      <c r="D170" s="391"/>
      <c r="E170" s="391"/>
      <c r="F170" s="391"/>
      <c r="G170" s="391"/>
      <c r="H170" s="391"/>
    </row>
    <row r="171" spans="1:8" x14ac:dyDescent="0.3">
      <c r="A171" s="397" t="s">
        <v>52</v>
      </c>
      <c r="B171" s="397"/>
      <c r="C171" s="397"/>
      <c r="D171" s="397"/>
      <c r="E171" s="397"/>
      <c r="F171" s="397"/>
      <c r="G171" s="397"/>
      <c r="H171" s="397"/>
    </row>
    <row r="173" spans="1:8" ht="15" customHeight="1" x14ac:dyDescent="0.3">
      <c r="A173" s="394" t="s">
        <v>27</v>
      </c>
      <c r="B173" s="394" t="s">
        <v>31</v>
      </c>
      <c r="C173" s="184"/>
      <c r="D173" s="394" t="s">
        <v>34</v>
      </c>
      <c r="E173" s="394" t="s">
        <v>35</v>
      </c>
      <c r="F173" s="394" t="s">
        <v>36</v>
      </c>
      <c r="G173" s="394" t="s">
        <v>49</v>
      </c>
      <c r="H173" s="394" t="s">
        <v>40</v>
      </c>
    </row>
    <row r="174" spans="1:8" x14ac:dyDescent="0.3">
      <c r="A174" s="396"/>
      <c r="B174" s="396"/>
      <c r="C174" s="186"/>
      <c r="D174" s="396"/>
      <c r="E174" s="396"/>
      <c r="F174" s="395"/>
      <c r="G174" s="396"/>
      <c r="H174" s="396"/>
    </row>
    <row r="175" spans="1:8" x14ac:dyDescent="0.3">
      <c r="A175" s="41">
        <v>1</v>
      </c>
      <c r="B175" s="41" t="s">
        <v>52</v>
      </c>
      <c r="C175" s="41"/>
      <c r="D175" s="41"/>
      <c r="E175" s="41"/>
      <c r="F175" s="41">
        <f>D175*E175</f>
        <v>0</v>
      </c>
      <c r="G175" s="41"/>
      <c r="H175" s="41">
        <f>F175-G175</f>
        <v>0</v>
      </c>
    </row>
    <row r="176" spans="1:8" x14ac:dyDescent="0.3">
      <c r="A176" s="41"/>
      <c r="B176" s="41"/>
      <c r="C176" s="41"/>
      <c r="D176" s="41"/>
      <c r="E176" s="41"/>
      <c r="F176" s="41">
        <f>D176*E176</f>
        <v>0</v>
      </c>
      <c r="G176" s="41"/>
      <c r="H176" s="41">
        <f>F176-G176</f>
        <v>0</v>
      </c>
    </row>
    <row r="177" spans="1:8" x14ac:dyDescent="0.3">
      <c r="A177" s="41"/>
      <c r="B177" s="41"/>
      <c r="C177" s="41"/>
      <c r="D177" s="41"/>
      <c r="E177" s="41"/>
      <c r="F177" s="41">
        <f>D177*E177</f>
        <v>0</v>
      </c>
      <c r="G177" s="41"/>
      <c r="H177" s="41">
        <f>F177-G177</f>
        <v>0</v>
      </c>
    </row>
    <row r="178" spans="1:8" x14ac:dyDescent="0.3">
      <c r="A178" s="41"/>
      <c r="B178" s="41"/>
      <c r="C178" s="41"/>
      <c r="D178" s="41"/>
      <c r="E178" s="41"/>
      <c r="F178" s="41">
        <f>D178*E178</f>
        <v>0</v>
      </c>
      <c r="G178" s="41"/>
      <c r="H178" s="41">
        <f>F178-G178</f>
        <v>0</v>
      </c>
    </row>
    <row r="179" spans="1:8" x14ac:dyDescent="0.3">
      <c r="A179" s="41"/>
      <c r="B179" s="41"/>
      <c r="C179" s="41"/>
      <c r="D179" s="41"/>
      <c r="E179" s="41"/>
      <c r="F179" s="41">
        <f>D179*E179</f>
        <v>0</v>
      </c>
      <c r="G179" s="41"/>
      <c r="H179" s="41">
        <f>F179-G179</f>
        <v>0</v>
      </c>
    </row>
    <row r="180" spans="1:8" x14ac:dyDescent="0.3">
      <c r="A180" s="41"/>
      <c r="B180" s="41"/>
      <c r="C180" s="41"/>
      <c r="D180" s="41"/>
      <c r="E180" s="41"/>
      <c r="F180" s="41"/>
      <c r="G180" s="41"/>
      <c r="H180" s="41"/>
    </row>
    <row r="181" spans="1:8" x14ac:dyDescent="0.3">
      <c r="A181" s="41"/>
      <c r="B181" s="41"/>
      <c r="C181" s="41"/>
      <c r="D181" s="41"/>
      <c r="E181" s="41"/>
      <c r="F181" s="41"/>
      <c r="G181" s="41"/>
      <c r="H181" s="41"/>
    </row>
    <row r="182" spans="1:8" x14ac:dyDescent="0.3">
      <c r="A182" s="41"/>
      <c r="B182" s="41"/>
      <c r="C182" s="41"/>
      <c r="D182" s="41"/>
      <c r="E182" s="41"/>
      <c r="F182" s="41"/>
      <c r="G182" s="41"/>
      <c r="H182" s="41"/>
    </row>
    <row r="183" spans="1:8" x14ac:dyDescent="0.3">
      <c r="A183" s="41"/>
      <c r="B183" s="41"/>
      <c r="C183" s="41"/>
      <c r="D183" s="41"/>
      <c r="E183" s="41"/>
      <c r="F183" s="41"/>
      <c r="G183" s="41"/>
      <c r="H183" s="41"/>
    </row>
    <row r="184" spans="1:8" x14ac:dyDescent="0.3">
      <c r="A184" s="41"/>
      <c r="B184" s="41"/>
      <c r="C184" s="41"/>
      <c r="D184" s="41"/>
      <c r="E184" s="41"/>
      <c r="F184" s="41"/>
      <c r="G184" s="41"/>
      <c r="H184" s="41"/>
    </row>
    <row r="185" spans="1:8" x14ac:dyDescent="0.3">
      <c r="A185" s="41"/>
      <c r="B185" s="41"/>
      <c r="C185" s="41"/>
      <c r="D185" s="41"/>
      <c r="E185" s="41"/>
      <c r="F185" s="41"/>
      <c r="G185" s="41"/>
      <c r="H185" s="41"/>
    </row>
    <row r="186" spans="1:8" x14ac:dyDescent="0.3">
      <c r="A186" s="45" t="s">
        <v>32</v>
      </c>
      <c r="B186" s="45"/>
      <c r="C186" s="45"/>
      <c r="D186" s="45"/>
      <c r="E186" s="45"/>
      <c r="F186" s="45">
        <f>SUM(F175:F185)</f>
        <v>0</v>
      </c>
      <c r="G186" s="45">
        <f>SUM(G175:G175)</f>
        <v>0</v>
      </c>
      <c r="H186" s="45">
        <f>SUM(H175:H185)</f>
        <v>0</v>
      </c>
    </row>
    <row r="189" spans="1:8" ht="15.75" customHeight="1" x14ac:dyDescent="0.3">
      <c r="A189" s="391" t="s">
        <v>33</v>
      </c>
      <c r="B189" s="392"/>
      <c r="C189" s="392"/>
      <c r="D189" s="392"/>
      <c r="E189" s="392"/>
      <c r="F189" s="392"/>
    </row>
    <row r="190" spans="1:8" x14ac:dyDescent="0.3">
      <c r="A190" s="393" t="s">
        <v>53</v>
      </c>
      <c r="B190" s="393"/>
      <c r="C190" s="393"/>
      <c r="D190" s="393"/>
      <c r="E190" s="393"/>
      <c r="F190" s="393"/>
    </row>
    <row r="192" spans="1:8" ht="15" customHeight="1" x14ac:dyDescent="0.3">
      <c r="A192" s="394" t="s">
        <v>27</v>
      </c>
      <c r="B192" s="394" t="s">
        <v>31</v>
      </c>
      <c r="C192" s="184"/>
      <c r="D192" s="394" t="s">
        <v>34</v>
      </c>
      <c r="E192" s="394" t="s">
        <v>35</v>
      </c>
      <c r="F192" s="394" t="s">
        <v>49</v>
      </c>
    </row>
    <row r="193" spans="1:12" x14ac:dyDescent="0.3">
      <c r="A193" s="396"/>
      <c r="B193" s="396"/>
      <c r="C193" s="186"/>
      <c r="D193" s="396"/>
      <c r="E193" s="396"/>
      <c r="F193" s="396"/>
    </row>
    <row r="194" spans="1:12" x14ac:dyDescent="0.3">
      <c r="A194" s="41">
        <v>1</v>
      </c>
      <c r="B194" s="41" t="s">
        <v>53</v>
      </c>
      <c r="C194" s="41"/>
      <c r="D194" s="41"/>
      <c r="E194" s="41"/>
      <c r="F194" s="41">
        <f>D194*E194</f>
        <v>0</v>
      </c>
    </row>
    <row r="195" spans="1:12" x14ac:dyDescent="0.3">
      <c r="A195" s="41"/>
      <c r="B195" s="41"/>
      <c r="C195" s="41"/>
      <c r="D195" s="41"/>
      <c r="E195" s="41"/>
      <c r="F195" s="41"/>
    </row>
    <row r="196" spans="1:12" x14ac:dyDescent="0.3">
      <c r="A196" s="41"/>
      <c r="B196" s="41"/>
      <c r="C196" s="41"/>
      <c r="D196" s="41"/>
      <c r="E196" s="41"/>
      <c r="F196" s="41"/>
    </row>
    <row r="197" spans="1:12" x14ac:dyDescent="0.3">
      <c r="A197" s="41"/>
      <c r="B197" s="41"/>
      <c r="C197" s="41"/>
      <c r="D197" s="41"/>
      <c r="E197" s="41"/>
      <c r="F197" s="41"/>
    </row>
    <row r="198" spans="1:12" x14ac:dyDescent="0.3">
      <c r="A198" s="41"/>
      <c r="B198" s="41"/>
      <c r="C198" s="41"/>
      <c r="D198" s="41"/>
      <c r="E198" s="41"/>
      <c r="F198" s="41"/>
    </row>
    <row r="199" spans="1:12" x14ac:dyDescent="0.3">
      <c r="A199" s="41"/>
      <c r="B199" s="41"/>
      <c r="C199" s="41"/>
      <c r="D199" s="41"/>
      <c r="E199" s="41"/>
      <c r="F199" s="41"/>
    </row>
    <row r="200" spans="1:12" x14ac:dyDescent="0.3">
      <c r="A200" s="41"/>
      <c r="B200" s="41"/>
      <c r="C200" s="41"/>
      <c r="D200" s="41"/>
      <c r="E200" s="41"/>
      <c r="F200" s="41"/>
    </row>
    <row r="201" spans="1:12" x14ac:dyDescent="0.3">
      <c r="A201" s="41"/>
      <c r="B201" s="41"/>
      <c r="C201" s="41"/>
      <c r="D201" s="41"/>
      <c r="E201" s="41"/>
      <c r="F201" s="41"/>
    </row>
    <row r="202" spans="1:12" x14ac:dyDescent="0.3">
      <c r="A202" s="41"/>
      <c r="B202" s="41"/>
      <c r="C202" s="41"/>
      <c r="D202" s="41"/>
      <c r="E202" s="41"/>
      <c r="F202" s="41"/>
    </row>
    <row r="203" spans="1:12" x14ac:dyDescent="0.3">
      <c r="A203" s="41"/>
      <c r="B203" s="41"/>
      <c r="C203" s="41"/>
      <c r="D203" s="41"/>
      <c r="E203" s="41"/>
      <c r="F203" s="41"/>
    </row>
    <row r="204" spans="1:12" x14ac:dyDescent="0.3">
      <c r="A204" s="41"/>
      <c r="B204" s="41"/>
      <c r="C204" s="41"/>
      <c r="D204" s="41"/>
      <c r="E204" s="41"/>
      <c r="F204" s="41"/>
    </row>
    <row r="205" spans="1:12" x14ac:dyDescent="0.3">
      <c r="A205" s="45" t="s">
        <v>32</v>
      </c>
      <c r="B205" s="45"/>
      <c r="C205" s="45"/>
      <c r="D205" s="45"/>
      <c r="E205" s="45"/>
      <c r="F205" s="45">
        <f>SUM(F194:F194)</f>
        <v>0</v>
      </c>
    </row>
    <row r="208" spans="1:12" x14ac:dyDescent="0.3">
      <c r="A208" s="397" t="s">
        <v>54</v>
      </c>
      <c r="B208" s="397"/>
      <c r="C208" s="397"/>
      <c r="D208" s="397"/>
      <c r="E208" s="397"/>
      <c r="F208" s="397"/>
      <c r="G208" s="397"/>
      <c r="H208" s="397"/>
      <c r="I208" s="397"/>
      <c r="J208" s="397"/>
      <c r="K208" s="397"/>
      <c r="L208" s="397"/>
    </row>
    <row r="210" spans="1:13" x14ac:dyDescent="0.3">
      <c r="A210" s="394" t="s">
        <v>27</v>
      </c>
      <c r="B210" s="394" t="s">
        <v>31</v>
      </c>
      <c r="C210" s="187"/>
      <c r="D210" s="402" t="s">
        <v>55</v>
      </c>
      <c r="E210" s="403"/>
      <c r="F210" s="404"/>
      <c r="G210" s="408" t="s">
        <v>35</v>
      </c>
      <c r="H210" s="408" t="s">
        <v>56</v>
      </c>
      <c r="I210" s="408" t="s">
        <v>37</v>
      </c>
      <c r="J210" s="408" t="s">
        <v>38</v>
      </c>
      <c r="K210" s="408" t="s">
        <v>39</v>
      </c>
      <c r="L210" s="408" t="s">
        <v>57</v>
      </c>
      <c r="M210" s="400" t="s">
        <v>58</v>
      </c>
    </row>
    <row r="211" spans="1:13" x14ac:dyDescent="0.3">
      <c r="A211" s="401"/>
      <c r="B211" s="401"/>
      <c r="C211" s="53"/>
      <c r="D211" s="405"/>
      <c r="E211" s="406"/>
      <c r="F211" s="407"/>
      <c r="G211" s="408"/>
      <c r="H211" s="408"/>
      <c r="I211" s="408"/>
      <c r="J211" s="408"/>
      <c r="K211" s="408"/>
      <c r="L211" s="408"/>
      <c r="M211" s="400"/>
    </row>
    <row r="212" spans="1:13" x14ac:dyDescent="0.3">
      <c r="A212" s="396"/>
      <c r="B212" s="396"/>
      <c r="C212" s="186"/>
      <c r="D212" s="47" t="s">
        <v>59</v>
      </c>
      <c r="E212" s="47" t="s">
        <v>60</v>
      </c>
      <c r="F212" s="47" t="s">
        <v>61</v>
      </c>
      <c r="G212" s="408"/>
      <c r="H212" s="408"/>
      <c r="I212" s="408"/>
      <c r="J212" s="408"/>
      <c r="K212" s="408"/>
      <c r="L212" s="408"/>
      <c r="M212" s="400"/>
    </row>
    <row r="213" spans="1:13" x14ac:dyDescent="0.3">
      <c r="A213" s="41">
        <v>1</v>
      </c>
      <c r="B213" s="41" t="s">
        <v>62</v>
      </c>
      <c r="C213" s="41"/>
      <c r="D213" s="44" t="s">
        <v>63</v>
      </c>
      <c r="E213" s="44"/>
      <c r="F213" s="44"/>
      <c r="G213" s="54">
        <v>48</v>
      </c>
      <c r="H213" s="54"/>
      <c r="I213" s="55"/>
      <c r="J213" s="54"/>
      <c r="K213" s="54">
        <f>SUM(H213+I213+J213)</f>
        <v>0</v>
      </c>
      <c r="L213" s="54">
        <f>K213*365</f>
        <v>0</v>
      </c>
      <c r="M213" s="41">
        <f>G213-K213</f>
        <v>48</v>
      </c>
    </row>
    <row r="214" spans="1:13" x14ac:dyDescent="0.3">
      <c r="A214" s="41">
        <v>2</v>
      </c>
      <c r="B214" s="41" t="s">
        <v>64</v>
      </c>
      <c r="C214" s="41"/>
      <c r="D214" s="44"/>
      <c r="E214" s="44"/>
      <c r="F214" s="44"/>
      <c r="G214" s="41"/>
      <c r="H214" s="41"/>
      <c r="I214" s="44"/>
      <c r="J214" s="41"/>
      <c r="K214" s="54">
        <f>SUM(H214+I214+J214)</f>
        <v>0</v>
      </c>
      <c r="L214" s="54">
        <f>K214*365</f>
        <v>0</v>
      </c>
      <c r="M214" s="41">
        <f>G214-K214</f>
        <v>0</v>
      </c>
    </row>
    <row r="215" spans="1:13" x14ac:dyDescent="0.3">
      <c r="A215" s="41"/>
      <c r="B215" s="41"/>
      <c r="C215" s="41"/>
      <c r="D215" s="41"/>
      <c r="E215" s="41"/>
      <c r="F215" s="41"/>
      <c r="G215" s="41"/>
      <c r="H215" s="41"/>
      <c r="I215" s="44"/>
      <c r="J215" s="41"/>
      <c r="K215" s="54">
        <f>SUM(H215+I215+J215)</f>
        <v>0</v>
      </c>
      <c r="L215" s="54">
        <f>K215*365</f>
        <v>0</v>
      </c>
      <c r="M215" s="41">
        <f>G215-K215</f>
        <v>0</v>
      </c>
    </row>
    <row r="216" spans="1:13" x14ac:dyDescent="0.3">
      <c r="A216" s="41"/>
      <c r="B216" s="41"/>
      <c r="C216" s="41"/>
      <c r="D216" s="41"/>
      <c r="E216" s="41"/>
      <c r="F216" s="41"/>
      <c r="G216" s="41"/>
      <c r="H216" s="41"/>
      <c r="I216" s="44"/>
      <c r="J216" s="41"/>
      <c r="K216" s="54">
        <f>SUM(H216+I216+J216)</f>
        <v>0</v>
      </c>
      <c r="L216" s="54">
        <f>K216*365</f>
        <v>0</v>
      </c>
      <c r="M216" s="41">
        <f>G216-K216</f>
        <v>0</v>
      </c>
    </row>
    <row r="217" spans="1:13" x14ac:dyDescent="0.3">
      <c r="A217" s="41"/>
      <c r="B217" s="41"/>
      <c r="C217" s="41"/>
      <c r="D217" s="41"/>
      <c r="E217" s="41"/>
      <c r="F217" s="41"/>
      <c r="G217" s="41"/>
      <c r="H217" s="41"/>
      <c r="I217" s="44"/>
      <c r="J217" s="41"/>
      <c r="K217" s="41"/>
      <c r="L217" s="41"/>
      <c r="M217" s="41"/>
    </row>
    <row r="218" spans="1:13" x14ac:dyDescent="0.3">
      <c r="A218" s="41"/>
      <c r="B218" s="41"/>
      <c r="C218" s="41"/>
      <c r="D218" s="41"/>
      <c r="E218" s="41"/>
      <c r="F218" s="41"/>
      <c r="G218" s="41"/>
      <c r="H218" s="41"/>
      <c r="I218" s="44"/>
      <c r="J218" s="41"/>
      <c r="K218" s="41"/>
      <c r="L218" s="41"/>
      <c r="M218" s="41"/>
    </row>
    <row r="219" spans="1:13" x14ac:dyDescent="0.3">
      <c r="A219" s="41"/>
      <c r="B219" s="41"/>
      <c r="C219" s="41"/>
      <c r="D219" s="41"/>
      <c r="E219" s="41"/>
      <c r="F219" s="41"/>
      <c r="G219" s="41"/>
      <c r="H219" s="41"/>
      <c r="I219" s="44"/>
      <c r="J219" s="41"/>
      <c r="K219" s="41"/>
      <c r="L219" s="41"/>
      <c r="M219" s="41"/>
    </row>
    <row r="220" spans="1:13" x14ac:dyDescent="0.3">
      <c r="A220" s="41"/>
      <c r="B220" s="41"/>
      <c r="C220" s="41"/>
      <c r="D220" s="41"/>
      <c r="E220" s="41"/>
      <c r="F220" s="41"/>
      <c r="G220" s="41"/>
      <c r="H220" s="41"/>
      <c r="I220" s="44"/>
      <c r="J220" s="41"/>
      <c r="K220" s="41"/>
      <c r="L220" s="41"/>
      <c r="M220" s="41"/>
    </row>
    <row r="221" spans="1:13" x14ac:dyDescent="0.3">
      <c r="A221" s="41"/>
      <c r="B221" s="41"/>
      <c r="C221" s="41"/>
      <c r="D221" s="41"/>
      <c r="E221" s="41"/>
      <c r="F221" s="41"/>
      <c r="G221" s="41"/>
      <c r="H221" s="41"/>
      <c r="I221" s="44"/>
      <c r="J221" s="41"/>
      <c r="K221" s="41"/>
      <c r="L221" s="41"/>
      <c r="M221" s="41"/>
    </row>
    <row r="222" spans="1:13" ht="14.5" thickBot="1" x14ac:dyDescent="0.35">
      <c r="A222" s="50"/>
      <c r="B222" s="50"/>
      <c r="C222" s="50"/>
      <c r="D222" s="50"/>
      <c r="E222" s="50"/>
      <c r="F222" s="50"/>
      <c r="G222" s="50"/>
      <c r="H222" s="50"/>
      <c r="I222" s="56"/>
      <c r="J222" s="50"/>
      <c r="K222" s="50"/>
      <c r="L222" s="50"/>
      <c r="M222" s="50"/>
    </row>
    <row r="223" spans="1:13" x14ac:dyDescent="0.3">
      <c r="A223" s="51" t="s">
        <v>32</v>
      </c>
      <c r="B223" s="51"/>
      <c r="C223" s="51"/>
      <c r="D223" s="51"/>
      <c r="E223" s="51"/>
      <c r="F223" s="51"/>
      <c r="G223" s="51">
        <f>G213</f>
        <v>48</v>
      </c>
      <c r="H223" s="51">
        <f>SUM(H213:H222)</f>
        <v>0</v>
      </c>
      <c r="I223" s="57">
        <f>SUM(I213:I213)</f>
        <v>0</v>
      </c>
      <c r="J223" s="51">
        <f>SUM(J213:J213)</f>
        <v>0</v>
      </c>
      <c r="K223" s="51">
        <f>SUM(K213:K222)</f>
        <v>0</v>
      </c>
      <c r="L223" s="51">
        <f>SUM(L213:L222)</f>
        <v>0</v>
      </c>
      <c r="M223" s="54"/>
    </row>
  </sheetData>
  <mergeCells count="68">
    <mergeCell ref="M210:M212"/>
    <mergeCell ref="A208:L208"/>
    <mergeCell ref="A210:A212"/>
    <mergeCell ref="B210:B212"/>
    <mergeCell ref="D210:F211"/>
    <mergeCell ref="G210:G212"/>
    <mergeCell ref="H210:H212"/>
    <mergeCell ref="I210:I212"/>
    <mergeCell ref="J210:J212"/>
    <mergeCell ref="K210:K212"/>
    <mergeCell ref="L210:L212"/>
    <mergeCell ref="A189:F189"/>
    <mergeCell ref="A190:F190"/>
    <mergeCell ref="A192:A193"/>
    <mergeCell ref="B192:B193"/>
    <mergeCell ref="D192:D193"/>
    <mergeCell ref="E192:E193"/>
    <mergeCell ref="F192:F193"/>
    <mergeCell ref="A170:H170"/>
    <mergeCell ref="A171:H171"/>
    <mergeCell ref="A173:A174"/>
    <mergeCell ref="B173:B174"/>
    <mergeCell ref="D173:D174"/>
    <mergeCell ref="E173:E174"/>
    <mergeCell ref="F173:F174"/>
    <mergeCell ref="G173:G174"/>
    <mergeCell ref="H173:H174"/>
    <mergeCell ref="A149:H149"/>
    <mergeCell ref="A150:H150"/>
    <mergeCell ref="A152:A153"/>
    <mergeCell ref="B152:B153"/>
    <mergeCell ref="D152:D153"/>
    <mergeCell ref="E152:E153"/>
    <mergeCell ref="F152:F153"/>
    <mergeCell ref="G152:G153"/>
    <mergeCell ref="H152:H153"/>
    <mergeCell ref="A124:I124"/>
    <mergeCell ref="A125:I125"/>
    <mergeCell ref="A126:A127"/>
    <mergeCell ref="B126:B127"/>
    <mergeCell ref="D126:D127"/>
    <mergeCell ref="E126:E127"/>
    <mergeCell ref="F126:F127"/>
    <mergeCell ref="G126:G127"/>
    <mergeCell ref="H126:H127"/>
    <mergeCell ref="I126:I127"/>
    <mergeCell ref="A42:B42"/>
    <mergeCell ref="K6:K7"/>
    <mergeCell ref="L6:L7"/>
    <mergeCell ref="M6:M7"/>
    <mergeCell ref="N6:N7"/>
    <mergeCell ref="A15:B15"/>
    <mergeCell ref="A19:B19"/>
    <mergeCell ref="A25:B25"/>
    <mergeCell ref="A29:E29"/>
    <mergeCell ref="A30:E30"/>
    <mergeCell ref="A32:E32"/>
    <mergeCell ref="A41:B41"/>
    <mergeCell ref="A1:I1"/>
    <mergeCell ref="A3:N3"/>
    <mergeCell ref="A4:N4"/>
    <mergeCell ref="A5:N5"/>
    <mergeCell ref="A6:A7"/>
    <mergeCell ref="B6:B7"/>
    <mergeCell ref="C6:C7"/>
    <mergeCell ref="D6:D7"/>
    <mergeCell ref="E6:E7"/>
    <mergeCell ref="F6:J6"/>
  </mergeCells>
  <hyperlinks>
    <hyperlink ref="H145" r:id="rId1" display="Sum@" xr:uid="{7A85CF17-8438-4FF3-8810-6D01672B59AB}"/>
  </hyperlinks>
  <pageMargins left="1.34" right="0.7" top="0.25" bottom="0.55000000000000004" header="0.12" footer="0.3"/>
  <pageSetup paperSize="5" scale="69" orientation="landscape"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</sheetPr>
  <dimension ref="A2:AB35"/>
  <sheetViews>
    <sheetView view="pageBreakPreview" zoomScaleNormal="70" zoomScaleSheetLayoutView="100" workbookViewId="0">
      <selection activeCell="A6" sqref="A6:F6"/>
    </sheetView>
  </sheetViews>
  <sheetFormatPr defaultColWidth="9.1796875" defaultRowHeight="15.5" x14ac:dyDescent="0.35"/>
  <cols>
    <col min="1" max="1" width="4.81640625" style="88" customWidth="1"/>
    <col min="2" max="2" width="49.7265625" style="1" customWidth="1"/>
    <col min="3" max="5" width="11.7265625" style="1" customWidth="1"/>
    <col min="6" max="6" width="18.54296875" style="1" bestFit="1" customWidth="1"/>
    <col min="7" max="7" width="11.7265625" style="1" customWidth="1"/>
    <col min="8" max="8" width="11.7265625" style="2" customWidth="1"/>
    <col min="9" max="11" width="11.7265625" style="1" customWidth="1"/>
    <col min="12" max="12" width="13.453125" style="1" customWidth="1"/>
    <col min="13" max="13" width="15.54296875" style="1" customWidth="1"/>
    <col min="14" max="25" width="9.1796875" style="1"/>
    <col min="26" max="26" width="13" style="1" customWidth="1"/>
    <col min="27" max="27" width="10.7265625" style="1" bestFit="1" customWidth="1"/>
    <col min="28" max="16384" width="9.1796875" style="1"/>
  </cols>
  <sheetData>
    <row r="2" spans="1:13" ht="0.75" customHeight="1" x14ac:dyDescent="0.35">
      <c r="C2" s="409"/>
      <c r="D2" s="409"/>
      <c r="E2" s="409"/>
      <c r="F2" s="409"/>
    </row>
    <row r="3" spans="1:13" x14ac:dyDescent="0.35">
      <c r="A3" s="410" t="s">
        <v>296</v>
      </c>
      <c r="B3" s="410"/>
      <c r="C3" s="410"/>
      <c r="D3" s="410"/>
      <c r="E3" s="410"/>
      <c r="F3" s="410"/>
      <c r="G3" s="3"/>
    </row>
    <row r="4" spans="1:13" x14ac:dyDescent="0.35">
      <c r="A4" s="411" t="s">
        <v>122</v>
      </c>
      <c r="B4" s="411"/>
      <c r="C4" s="411"/>
      <c r="D4" s="411"/>
      <c r="E4" s="411"/>
      <c r="F4" s="411"/>
      <c r="H4" s="4" t="s">
        <v>23</v>
      </c>
    </row>
    <row r="5" spans="1:13" ht="16.5" customHeight="1" x14ac:dyDescent="0.35">
      <c r="A5" s="411" t="s">
        <v>151</v>
      </c>
      <c r="B5" s="411"/>
      <c r="C5" s="411"/>
      <c r="D5" s="411"/>
      <c r="E5" s="411"/>
      <c r="F5" s="411"/>
      <c r="H5" s="5" t="s">
        <v>24</v>
      </c>
    </row>
    <row r="6" spans="1:13" ht="16.5" customHeight="1" x14ac:dyDescent="0.35">
      <c r="A6" s="411" t="s">
        <v>289</v>
      </c>
      <c r="B6" s="411"/>
      <c r="C6" s="411"/>
      <c r="D6" s="411"/>
      <c r="E6" s="411"/>
      <c r="F6" s="411"/>
      <c r="H6" s="5"/>
    </row>
    <row r="7" spans="1:13" x14ac:dyDescent="0.35">
      <c r="A7" s="412"/>
      <c r="B7" s="412" t="s">
        <v>1</v>
      </c>
      <c r="C7" s="414" t="s">
        <v>292</v>
      </c>
      <c r="D7" s="414" t="s">
        <v>293</v>
      </c>
      <c r="E7" s="416" t="s">
        <v>2</v>
      </c>
      <c r="F7" s="416"/>
      <c r="H7" s="67">
        <f>D10/365</f>
        <v>0</v>
      </c>
      <c r="I7" s="1" t="s">
        <v>106</v>
      </c>
    </row>
    <row r="8" spans="1:13" x14ac:dyDescent="0.35">
      <c r="A8" s="413"/>
      <c r="B8" s="413"/>
      <c r="C8" s="415"/>
      <c r="D8" s="415"/>
      <c r="E8" s="416" t="s">
        <v>140</v>
      </c>
      <c r="F8" s="416"/>
    </row>
    <row r="9" spans="1:13" x14ac:dyDescent="0.35">
      <c r="A9" s="87"/>
      <c r="B9" s="6"/>
      <c r="C9" s="7"/>
      <c r="D9" s="7"/>
      <c r="E9" s="6"/>
      <c r="F9" s="6" t="s">
        <v>3</v>
      </c>
    </row>
    <row r="10" spans="1:13" x14ac:dyDescent="0.35">
      <c r="A10" s="87" t="s">
        <v>4</v>
      </c>
      <c r="B10" s="6" t="s">
        <v>5</v>
      </c>
      <c r="C10" s="273">
        <f>Target!H4</f>
        <v>0</v>
      </c>
      <c r="D10" s="273">
        <f>Target!I4</f>
        <v>0</v>
      </c>
      <c r="E10" s="316" t="e">
        <f>(D12/D10)/Target!D9</f>
        <v>#DIV/0!</v>
      </c>
      <c r="F10" s="317" t="e">
        <f>E10/C10</f>
        <v>#DIV/0!</v>
      </c>
      <c r="H10" s="74"/>
      <c r="I10" s="75"/>
      <c r="M10" s="77"/>
    </row>
    <row r="11" spans="1:13" x14ac:dyDescent="0.35">
      <c r="A11" s="87"/>
      <c r="B11" s="6"/>
      <c r="C11" s="277"/>
      <c r="D11" s="277"/>
      <c r="E11" s="275"/>
      <c r="F11" s="277"/>
    </row>
    <row r="12" spans="1:13" x14ac:dyDescent="0.35">
      <c r="A12" s="87" t="s">
        <v>6</v>
      </c>
      <c r="B12" s="6" t="s">
        <v>136</v>
      </c>
      <c r="C12" s="274">
        <f>SUM(C14:C16)</f>
        <v>0</v>
      </c>
      <c r="D12" s="274">
        <f>SUM(D14:D16)</f>
        <v>0</v>
      </c>
      <c r="E12" s="316">
        <f>D12-C12</f>
        <v>0</v>
      </c>
      <c r="F12" s="318" t="e">
        <f>E12/D12</f>
        <v>#DIV/0!</v>
      </c>
      <c r="H12" s="2" t="s">
        <v>80</v>
      </c>
      <c r="I12" s="58">
        <v>0.27</v>
      </c>
      <c r="J12" s="59" t="e">
        <f>C13</f>
        <v>#DIV/0!</v>
      </c>
      <c r="K12" s="1" t="s">
        <v>83</v>
      </c>
    </row>
    <row r="13" spans="1:13" x14ac:dyDescent="0.35">
      <c r="A13" s="87"/>
      <c r="B13" s="10" t="s">
        <v>148</v>
      </c>
      <c r="C13" s="12" t="e">
        <f>C12/C10</f>
        <v>#DIV/0!</v>
      </c>
      <c r="D13" s="12" t="e">
        <f>D12/D10</f>
        <v>#DIV/0!</v>
      </c>
      <c r="E13" s="319"/>
      <c r="F13" s="320"/>
      <c r="H13" s="60" t="e">
        <f>I12-J12</f>
        <v>#DIV/0!</v>
      </c>
      <c r="K13" s="1" t="s">
        <v>87</v>
      </c>
    </row>
    <row r="14" spans="1:13" x14ac:dyDescent="0.35">
      <c r="A14" s="87" t="s">
        <v>20</v>
      </c>
      <c r="B14" s="15" t="s">
        <v>160</v>
      </c>
      <c r="C14" s="273">
        <f>'K-2022'!I30</f>
        <v>0</v>
      </c>
      <c r="D14" s="273">
        <f>'K-2023'!I30</f>
        <v>0</v>
      </c>
      <c r="E14" s="316">
        <f>D14-C14</f>
        <v>0</v>
      </c>
      <c r="F14" s="318" t="e">
        <f>E14/D14</f>
        <v>#DIV/0!</v>
      </c>
      <c r="H14" s="60" t="e">
        <f>D13-C13</f>
        <v>#DIV/0!</v>
      </c>
      <c r="K14" s="1" t="s">
        <v>84</v>
      </c>
    </row>
    <row r="15" spans="1:13" x14ac:dyDescent="0.35">
      <c r="A15" s="87" t="s">
        <v>21</v>
      </c>
      <c r="B15" s="15" t="s">
        <v>161</v>
      </c>
      <c r="C15" s="273">
        <f>'K-2022'!K60</f>
        <v>0</v>
      </c>
      <c r="D15" s="273">
        <f>'K-2023'!K60</f>
        <v>0</v>
      </c>
      <c r="E15" s="316">
        <f>D15-C15</f>
        <v>0</v>
      </c>
      <c r="F15" s="318" t="e">
        <f>E15/D15</f>
        <v>#DIV/0!</v>
      </c>
      <c r="K15" s="1" t="s">
        <v>85</v>
      </c>
    </row>
    <row r="16" spans="1:13" x14ac:dyDescent="0.35">
      <c r="A16" s="87" t="s">
        <v>8</v>
      </c>
      <c r="B16" s="15" t="s">
        <v>162</v>
      </c>
      <c r="C16" s="273">
        <f>'K-2022'!L79</f>
        <v>0</v>
      </c>
      <c r="D16" s="273">
        <f>'K-2023'!L79</f>
        <v>0</v>
      </c>
      <c r="E16" s="316">
        <f>D16-C16</f>
        <v>0</v>
      </c>
      <c r="F16" s="318" t="e">
        <f>E16/D16</f>
        <v>#DIV/0!</v>
      </c>
      <c r="K16" s="1" t="s">
        <v>86</v>
      </c>
    </row>
    <row r="17" spans="1:28" x14ac:dyDescent="0.35">
      <c r="A17" s="87"/>
      <c r="B17" s="6"/>
      <c r="C17" s="278"/>
      <c r="D17" s="277"/>
      <c r="E17" s="277"/>
      <c r="F17" s="277"/>
      <c r="Z17" s="1" t="s">
        <v>111</v>
      </c>
      <c r="AA17" s="1">
        <v>210</v>
      </c>
      <c r="AB17" s="1" t="s">
        <v>106</v>
      </c>
    </row>
    <row r="18" spans="1:28" x14ac:dyDescent="0.35">
      <c r="A18" s="87" t="s">
        <v>7</v>
      </c>
      <c r="B18" s="6" t="s">
        <v>137</v>
      </c>
      <c r="C18" s="274">
        <f>C25+C29</f>
        <v>0</v>
      </c>
      <c r="D18" s="274">
        <f>D25+D29</f>
        <v>0</v>
      </c>
      <c r="E18" s="321">
        <f>D18-C18</f>
        <v>0</v>
      </c>
      <c r="F18" s="318" t="e">
        <f>E18/D18</f>
        <v>#DIV/0!</v>
      </c>
      <c r="H18" s="2" t="s">
        <v>81</v>
      </c>
      <c r="I18" s="58">
        <v>0.72</v>
      </c>
      <c r="J18" s="59" t="e">
        <f>C19</f>
        <v>#DIV/0!</v>
      </c>
      <c r="K18" s="1" t="s">
        <v>83</v>
      </c>
      <c r="Z18" s="1" t="s">
        <v>112</v>
      </c>
      <c r="AA18" s="1">
        <v>149.31</v>
      </c>
      <c r="AB18" s="1" t="s">
        <v>106</v>
      </c>
    </row>
    <row r="19" spans="1:28" x14ac:dyDescent="0.35">
      <c r="A19" s="87"/>
      <c r="B19" s="10" t="s">
        <v>149</v>
      </c>
      <c r="C19" s="12" t="e">
        <f>C18/C10</f>
        <v>#DIV/0!</v>
      </c>
      <c r="D19" s="12" t="e">
        <f>D18/D10</f>
        <v>#DIV/0!</v>
      </c>
      <c r="E19" s="322"/>
      <c r="F19" s="320"/>
      <c r="H19" s="60" t="e">
        <f>I18-J18</f>
        <v>#DIV/0!</v>
      </c>
      <c r="K19" s="1" t="s">
        <v>88</v>
      </c>
      <c r="Z19" s="1" t="s">
        <v>113</v>
      </c>
      <c r="AA19" s="73" t="e">
        <f>#REF!+#REF!+#REF!</f>
        <v>#REF!</v>
      </c>
      <c r="AB19" s="1" t="s">
        <v>106</v>
      </c>
    </row>
    <row r="20" spans="1:28" x14ac:dyDescent="0.35">
      <c r="A20" s="87" t="s">
        <v>10</v>
      </c>
      <c r="B20" s="6" t="s">
        <v>9</v>
      </c>
      <c r="C20" s="279"/>
      <c r="D20" s="282"/>
      <c r="E20" s="323"/>
      <c r="F20" s="323"/>
      <c r="H20" s="60" t="e">
        <f>D19-C19</f>
        <v>#DIV/0!</v>
      </c>
      <c r="K20" s="1" t="s">
        <v>29</v>
      </c>
      <c r="T20" s="68">
        <v>300</v>
      </c>
      <c r="U20" s="69" t="s">
        <v>107</v>
      </c>
    </row>
    <row r="21" spans="1:28" x14ac:dyDescent="0.35">
      <c r="A21" s="87" t="s">
        <v>13</v>
      </c>
      <c r="B21" s="21" t="s">
        <v>22</v>
      </c>
      <c r="C21" s="279"/>
      <c r="D21" s="283"/>
      <c r="E21" s="323"/>
      <c r="F21" s="323"/>
      <c r="K21" s="1" t="s">
        <v>28</v>
      </c>
      <c r="T21" s="68">
        <f>T20*54</f>
        <v>16200</v>
      </c>
      <c r="U21" s="69" t="s">
        <v>108</v>
      </c>
      <c r="AA21" s="73" t="e">
        <f>AA19/AA17*100</f>
        <v>#REF!</v>
      </c>
    </row>
    <row r="22" spans="1:28" x14ac:dyDescent="0.35">
      <c r="A22" s="87"/>
      <c r="B22" s="23" t="s">
        <v>11</v>
      </c>
      <c r="C22" s="279"/>
      <c r="D22" s="283"/>
      <c r="E22" s="323"/>
      <c r="F22" s="323"/>
      <c r="H22" s="60" t="e">
        <f>D13+D19</f>
        <v>#DIV/0!</v>
      </c>
      <c r="K22" s="1" t="s">
        <v>79</v>
      </c>
      <c r="T22" s="68">
        <f>T21/365</f>
        <v>44.38356164383562</v>
      </c>
      <c r="U22" s="69" t="s">
        <v>109</v>
      </c>
    </row>
    <row r="23" spans="1:28" x14ac:dyDescent="0.35">
      <c r="A23" s="87"/>
      <c r="B23" s="23" t="s">
        <v>12</v>
      </c>
      <c r="C23" s="279"/>
      <c r="D23" s="283"/>
      <c r="E23" s="323"/>
      <c r="F23" s="323"/>
      <c r="K23" s="1" t="s">
        <v>89</v>
      </c>
      <c r="T23" s="70">
        <f>T22/1000</f>
        <v>4.4383561643835619E-2</v>
      </c>
      <c r="U23" s="69" t="s">
        <v>106</v>
      </c>
    </row>
    <row r="24" spans="1:28" x14ac:dyDescent="0.35">
      <c r="A24" s="87"/>
      <c r="B24" s="6"/>
      <c r="C24" s="280"/>
      <c r="D24" s="275"/>
      <c r="E24" s="277"/>
      <c r="F24" s="277"/>
      <c r="T24" s="71">
        <f>T23*365</f>
        <v>16.2</v>
      </c>
      <c r="U24" s="69" t="s">
        <v>110</v>
      </c>
    </row>
    <row r="25" spans="1:28" x14ac:dyDescent="0.35">
      <c r="A25" s="87" t="s">
        <v>15</v>
      </c>
      <c r="B25" s="6" t="s">
        <v>14</v>
      </c>
      <c r="C25" s="274">
        <f>SUM(C26:C27)</f>
        <v>0</v>
      </c>
      <c r="D25" s="274">
        <f>SUM(D26:D27)</f>
        <v>0</v>
      </c>
      <c r="E25" s="324">
        <f>D25-C25</f>
        <v>0</v>
      </c>
      <c r="F25" s="318" t="e">
        <f>E25/D25</f>
        <v>#DIV/0!</v>
      </c>
    </row>
    <row r="26" spans="1:28" ht="31" x14ac:dyDescent="0.35">
      <c r="A26" s="87"/>
      <c r="B26" s="98" t="s">
        <v>163</v>
      </c>
      <c r="C26" s="273">
        <f>'P-2022'!L15</f>
        <v>0</v>
      </c>
      <c r="D26" s="273">
        <f>'P-2023'!L15</f>
        <v>0</v>
      </c>
      <c r="E26" s="321">
        <f>D26-C26</f>
        <v>0</v>
      </c>
      <c r="F26" s="318" t="e">
        <f>E26/D26</f>
        <v>#DIV/0!</v>
      </c>
    </row>
    <row r="27" spans="1:28" ht="31" x14ac:dyDescent="0.35">
      <c r="A27" s="87"/>
      <c r="B27" s="98" t="s">
        <v>275</v>
      </c>
      <c r="C27" s="273">
        <f>'P-2022'!G25</f>
        <v>0</v>
      </c>
      <c r="D27" s="273">
        <f>'P-2023'!G25</f>
        <v>0</v>
      </c>
      <c r="E27" s="321">
        <f>D27-C27</f>
        <v>0</v>
      </c>
      <c r="F27" s="318" t="e">
        <f>E27/D27</f>
        <v>#DIV/0!</v>
      </c>
    </row>
    <row r="28" spans="1:28" x14ac:dyDescent="0.35">
      <c r="A28" s="87"/>
      <c r="B28" s="6"/>
      <c r="C28" s="280"/>
      <c r="D28" s="275"/>
      <c r="E28" s="277"/>
      <c r="F28" s="277"/>
    </row>
    <row r="29" spans="1:28" x14ac:dyDescent="0.35">
      <c r="A29" s="87" t="s">
        <v>74</v>
      </c>
      <c r="B29" s="6" t="s">
        <v>16</v>
      </c>
      <c r="C29" s="274">
        <f>SUM(C30)</f>
        <v>0</v>
      </c>
      <c r="D29" s="274">
        <f>SUM(D30)</f>
        <v>0</v>
      </c>
      <c r="E29" s="321">
        <f>D29-C29</f>
        <v>0</v>
      </c>
      <c r="F29" s="318" t="e">
        <f>E29/D29</f>
        <v>#DIV/0!</v>
      </c>
    </row>
    <row r="30" spans="1:28" x14ac:dyDescent="0.35">
      <c r="A30" s="87"/>
      <c r="B30" s="15" t="s">
        <v>17</v>
      </c>
      <c r="C30" s="273">
        <f>'P-2022'!E41</f>
        <v>0</v>
      </c>
      <c r="D30" s="273">
        <f>'P-2023'!E41</f>
        <v>0</v>
      </c>
      <c r="E30" s="321">
        <f>D30-C30</f>
        <v>0</v>
      </c>
      <c r="F30" s="318" t="e">
        <f>E30/D30</f>
        <v>#DIV/0!</v>
      </c>
    </row>
    <row r="31" spans="1:28" x14ac:dyDescent="0.35">
      <c r="A31" s="87"/>
      <c r="B31" s="6"/>
      <c r="C31" s="280"/>
      <c r="D31" s="275"/>
      <c r="E31" s="277"/>
      <c r="F31" s="277"/>
    </row>
    <row r="32" spans="1:28" x14ac:dyDescent="0.35">
      <c r="A32" s="87" t="s">
        <v>18</v>
      </c>
      <c r="B32" s="6" t="s">
        <v>98</v>
      </c>
      <c r="C32" s="274">
        <f>C12+C18</f>
        <v>0</v>
      </c>
      <c r="D32" s="274">
        <f>D12+D18</f>
        <v>0</v>
      </c>
      <c r="E32" s="321">
        <f>D32-C32</f>
        <v>0</v>
      </c>
      <c r="F32" s="325" t="e">
        <f>E32/D32</f>
        <v>#DIV/0!</v>
      </c>
    </row>
    <row r="33" spans="1:8" x14ac:dyDescent="0.35">
      <c r="A33" s="87"/>
      <c r="B33" s="10" t="s">
        <v>150</v>
      </c>
      <c r="C33" s="276" t="e">
        <f>C32/C10</f>
        <v>#DIV/0!</v>
      </c>
      <c r="D33" s="276" t="e">
        <f>D32/D10</f>
        <v>#DIV/0!</v>
      </c>
      <c r="E33" s="277"/>
      <c r="F33" s="277"/>
    </row>
    <row r="34" spans="1:8" x14ac:dyDescent="0.35">
      <c r="A34" s="87" t="s">
        <v>19</v>
      </c>
      <c r="B34" s="6" t="s">
        <v>25</v>
      </c>
      <c r="C34" s="274">
        <f>C10-C32</f>
        <v>0</v>
      </c>
      <c r="D34" s="274">
        <f>D10-D32</f>
        <v>0</v>
      </c>
      <c r="E34" s="326">
        <f>D34-C34</f>
        <v>0</v>
      </c>
      <c r="F34" s="318" t="e">
        <f>E34/C34</f>
        <v>#DIV/0!</v>
      </c>
    </row>
    <row r="35" spans="1:8" x14ac:dyDescent="0.35">
      <c r="A35" s="87"/>
      <c r="B35" s="10" t="s">
        <v>26</v>
      </c>
      <c r="C35" s="276" t="e">
        <f>C34/C10</f>
        <v>#DIV/0!</v>
      </c>
      <c r="D35" s="276" t="e">
        <f>D34/D10</f>
        <v>#DIV/0!</v>
      </c>
      <c r="E35" s="277"/>
      <c r="F35" s="277"/>
      <c r="H35" s="2" t="s">
        <v>82</v>
      </c>
    </row>
  </sheetData>
  <mergeCells count="11">
    <mergeCell ref="C2:F2"/>
    <mergeCell ref="A3:F3"/>
    <mergeCell ref="A4:F4"/>
    <mergeCell ref="A5:F5"/>
    <mergeCell ref="A7:A8"/>
    <mergeCell ref="B7:B8"/>
    <mergeCell ref="C7:C8"/>
    <mergeCell ref="D7:D8"/>
    <mergeCell ref="E7:F7"/>
    <mergeCell ref="E8:F8"/>
    <mergeCell ref="A6:F6"/>
  </mergeCells>
  <pageMargins left="1.34" right="0.7" top="0.25" bottom="0.55000000000000004" header="0.12" footer="0.3"/>
  <pageSetup paperSize="5" scale="75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2C2BB0-A3FA-417E-BBDA-E025DBF01319}">
  <dimension ref="A1:Y83"/>
  <sheetViews>
    <sheetView view="pageBreakPreview" zoomScale="55" zoomScaleNormal="80" zoomScaleSheetLayoutView="55" workbookViewId="0">
      <selection activeCell="H18" sqref="H18:H19"/>
    </sheetView>
  </sheetViews>
  <sheetFormatPr defaultColWidth="9.1796875" defaultRowHeight="12.5" x14ac:dyDescent="0.25"/>
  <cols>
    <col min="1" max="1" width="6.26953125" style="105" customWidth="1"/>
    <col min="2" max="2" width="34.08984375" style="35" customWidth="1"/>
    <col min="3" max="5" width="14.81640625" style="119" customWidth="1"/>
    <col min="6" max="6" width="16.26953125" style="37" customWidth="1"/>
    <col min="7" max="7" width="14.81640625" style="105" customWidth="1"/>
    <col min="8" max="8" width="14.81640625" style="37" customWidth="1"/>
    <col min="9" max="10" width="14.81640625" style="105" customWidth="1"/>
    <col min="11" max="11" width="14.81640625" style="119" customWidth="1"/>
    <col min="12" max="12" width="14" style="105" customWidth="1"/>
    <col min="13" max="13" width="13.36328125" style="105" customWidth="1"/>
    <col min="14" max="14" width="13.453125" style="105" customWidth="1"/>
    <col min="15" max="15" width="15.54296875" style="105" customWidth="1"/>
    <col min="16" max="16384" width="9.1796875" style="105"/>
  </cols>
  <sheetData>
    <row r="1" spans="1:25" ht="14" x14ac:dyDescent="0.3">
      <c r="A1" s="26"/>
      <c r="B1" s="80"/>
      <c r="C1" s="81"/>
      <c r="D1" s="81"/>
      <c r="E1" s="81"/>
      <c r="F1" s="82"/>
      <c r="G1" s="26"/>
      <c r="H1" s="82"/>
      <c r="I1" s="26"/>
      <c r="J1" s="26"/>
      <c r="K1" s="81"/>
    </row>
    <row r="2" spans="1:25" s="38" customFormat="1" ht="14" x14ac:dyDescent="0.3">
      <c r="A2" s="355" t="s">
        <v>132</v>
      </c>
      <c r="B2" s="355"/>
      <c r="C2" s="355"/>
      <c r="D2" s="355"/>
      <c r="E2" s="355"/>
      <c r="F2" s="355"/>
      <c r="G2" s="355"/>
      <c r="H2" s="355"/>
      <c r="I2" s="355"/>
      <c r="J2" s="355"/>
      <c r="K2" s="355"/>
    </row>
    <row r="3" spans="1:25" s="66" customFormat="1" ht="14" x14ac:dyDescent="0.3">
      <c r="A3" s="65"/>
      <c r="B3" s="65"/>
      <c r="C3" s="65"/>
      <c r="D3" s="65"/>
      <c r="E3" s="65"/>
      <c r="F3" s="65"/>
      <c r="G3" s="65"/>
      <c r="H3" s="65"/>
      <c r="I3" s="65"/>
      <c r="J3" s="65"/>
      <c r="K3" s="65"/>
    </row>
    <row r="4" spans="1:25" s="66" customFormat="1" ht="14" x14ac:dyDescent="0.3">
      <c r="A4" s="131" t="s">
        <v>184</v>
      </c>
      <c r="B4" s="132"/>
      <c r="C4" s="132"/>
      <c r="D4" s="132"/>
      <c r="E4" s="132"/>
      <c r="F4" s="132"/>
      <c r="G4" s="132"/>
      <c r="H4" s="132"/>
      <c r="I4" s="132"/>
      <c r="J4" s="132"/>
      <c r="K4" s="152"/>
    </row>
    <row r="5" spans="1:25" s="38" customFormat="1" ht="14" x14ac:dyDescent="0.3">
      <c r="A5" s="133" t="s">
        <v>99</v>
      </c>
      <c r="B5" s="133"/>
      <c r="C5" s="133"/>
      <c r="D5" s="133"/>
      <c r="E5" s="133"/>
      <c r="F5" s="133"/>
      <c r="G5" s="133"/>
      <c r="H5" s="133"/>
      <c r="I5" s="133"/>
      <c r="J5" s="133"/>
      <c r="K5" s="153"/>
      <c r="L5" s="79"/>
      <c r="M5" s="79"/>
    </row>
    <row r="6" spans="1:25" ht="78" x14ac:dyDescent="0.25">
      <c r="A6" s="101" t="s">
        <v>92</v>
      </c>
      <c r="B6" s="101" t="s">
        <v>213</v>
      </c>
      <c r="C6" s="101" t="s">
        <v>192</v>
      </c>
      <c r="D6" s="101" t="s">
        <v>185</v>
      </c>
      <c r="E6" s="101" t="s">
        <v>186</v>
      </c>
      <c r="F6" s="101" t="s">
        <v>187</v>
      </c>
      <c r="G6" s="101" t="s">
        <v>188</v>
      </c>
      <c r="H6" s="122" t="s">
        <v>189</v>
      </c>
      <c r="I6" s="122" t="s">
        <v>190</v>
      </c>
      <c r="J6" s="101" t="s">
        <v>191</v>
      </c>
      <c r="K6" s="90"/>
    </row>
    <row r="7" spans="1:25" ht="15.75" customHeight="1" x14ac:dyDescent="0.25">
      <c r="A7" s="99">
        <v>1</v>
      </c>
      <c r="B7" s="111" t="s">
        <v>164</v>
      </c>
      <c r="C7" s="267"/>
      <c r="D7" s="268"/>
      <c r="E7" s="207">
        <f>D7*365</f>
        <v>0</v>
      </c>
      <c r="F7" s="268"/>
      <c r="G7" s="208">
        <f>365*F7</f>
        <v>0</v>
      </c>
      <c r="H7" s="123">
        <f>D7-F7</f>
        <v>0</v>
      </c>
      <c r="I7" s="124">
        <f>365*H7</f>
        <v>0</v>
      </c>
      <c r="J7" s="134" t="e">
        <f t="shared" ref="J7:J30" si="0">I7/E7</f>
        <v>#DIV/0!</v>
      </c>
      <c r="K7" s="89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</row>
    <row r="8" spans="1:25" ht="14" x14ac:dyDescent="0.25">
      <c r="A8" s="99">
        <v>2</v>
      </c>
      <c r="B8" s="111" t="s">
        <v>165</v>
      </c>
      <c r="C8" s="267"/>
      <c r="D8" s="268"/>
      <c r="E8" s="207">
        <f t="shared" ref="E8:E29" si="1">D8*365</f>
        <v>0</v>
      </c>
      <c r="F8" s="268"/>
      <c r="G8" s="208">
        <f t="shared" ref="G8:G29" si="2">365*F8</f>
        <v>0</v>
      </c>
      <c r="H8" s="123">
        <f t="shared" ref="H8:H29" si="3">D8-F8</f>
        <v>0</v>
      </c>
      <c r="I8" s="124">
        <f t="shared" ref="I8:I29" si="4">365*H8</f>
        <v>0</v>
      </c>
      <c r="J8" s="134" t="e">
        <f t="shared" si="0"/>
        <v>#DIV/0!</v>
      </c>
      <c r="K8" s="356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</row>
    <row r="9" spans="1:25" ht="14" x14ac:dyDescent="0.25">
      <c r="A9" s="99">
        <v>3</v>
      </c>
      <c r="B9" s="111" t="s">
        <v>166</v>
      </c>
      <c r="C9" s="267"/>
      <c r="D9" s="268"/>
      <c r="E9" s="207">
        <f t="shared" si="1"/>
        <v>0</v>
      </c>
      <c r="F9" s="268"/>
      <c r="G9" s="208">
        <f t="shared" si="2"/>
        <v>0</v>
      </c>
      <c r="H9" s="123">
        <f t="shared" si="3"/>
        <v>0</v>
      </c>
      <c r="I9" s="124">
        <f t="shared" si="4"/>
        <v>0</v>
      </c>
      <c r="J9" s="134" t="e">
        <f t="shared" si="0"/>
        <v>#DIV/0!</v>
      </c>
      <c r="K9" s="356"/>
      <c r="N9" s="76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</row>
    <row r="10" spans="1:25" s="31" customFormat="1" ht="14" x14ac:dyDescent="0.25">
      <c r="A10" s="99">
        <v>4</v>
      </c>
      <c r="B10" s="111" t="s">
        <v>167</v>
      </c>
      <c r="C10" s="267"/>
      <c r="D10" s="268"/>
      <c r="E10" s="207">
        <f t="shared" si="1"/>
        <v>0</v>
      </c>
      <c r="F10" s="268"/>
      <c r="G10" s="208">
        <f t="shared" si="2"/>
        <v>0</v>
      </c>
      <c r="H10" s="123">
        <f t="shared" si="3"/>
        <v>0</v>
      </c>
      <c r="I10" s="124">
        <f t="shared" si="4"/>
        <v>0</v>
      </c>
      <c r="J10" s="134" t="e">
        <f t="shared" si="0"/>
        <v>#DIV/0!</v>
      </c>
      <c r="K10" s="356"/>
      <c r="M10" s="32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</row>
    <row r="11" spans="1:25" s="31" customFormat="1" ht="14" x14ac:dyDescent="0.25">
      <c r="A11" s="99">
        <v>5</v>
      </c>
      <c r="B11" s="111" t="s">
        <v>168</v>
      </c>
      <c r="C11" s="267"/>
      <c r="D11" s="268"/>
      <c r="E11" s="207">
        <f t="shared" si="1"/>
        <v>0</v>
      </c>
      <c r="F11" s="268"/>
      <c r="G11" s="208">
        <f t="shared" si="2"/>
        <v>0</v>
      </c>
      <c r="H11" s="123">
        <f t="shared" si="3"/>
        <v>0</v>
      </c>
      <c r="I11" s="124">
        <f t="shared" si="4"/>
        <v>0</v>
      </c>
      <c r="J11" s="134" t="e">
        <f t="shared" si="0"/>
        <v>#DIV/0!</v>
      </c>
      <c r="K11" s="356"/>
      <c r="M11" s="32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</row>
    <row r="12" spans="1:25" ht="28" x14ac:dyDescent="0.25">
      <c r="A12" s="99">
        <v>6</v>
      </c>
      <c r="B12" s="111" t="s">
        <v>214</v>
      </c>
      <c r="C12" s="267"/>
      <c r="D12" s="268"/>
      <c r="E12" s="207">
        <f t="shared" si="1"/>
        <v>0</v>
      </c>
      <c r="F12" s="268"/>
      <c r="G12" s="208">
        <f t="shared" si="2"/>
        <v>0</v>
      </c>
      <c r="H12" s="123">
        <f t="shared" si="3"/>
        <v>0</v>
      </c>
      <c r="I12" s="124">
        <f t="shared" si="4"/>
        <v>0</v>
      </c>
      <c r="J12" s="134" t="e">
        <f t="shared" si="0"/>
        <v>#DIV/0!</v>
      </c>
      <c r="K12" s="356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</row>
    <row r="13" spans="1:25" ht="19.5" customHeight="1" x14ac:dyDescent="0.25">
      <c r="A13" s="99">
        <v>7</v>
      </c>
      <c r="B13" s="114" t="s">
        <v>169</v>
      </c>
      <c r="C13" s="267"/>
      <c r="D13" s="268"/>
      <c r="E13" s="207">
        <f t="shared" si="1"/>
        <v>0</v>
      </c>
      <c r="F13" s="268"/>
      <c r="G13" s="208">
        <f t="shared" si="2"/>
        <v>0</v>
      </c>
      <c r="H13" s="123">
        <f t="shared" si="3"/>
        <v>0</v>
      </c>
      <c r="I13" s="124">
        <f t="shared" si="4"/>
        <v>0</v>
      </c>
      <c r="J13" s="134" t="e">
        <f t="shared" si="0"/>
        <v>#DIV/0!</v>
      </c>
      <c r="K13" s="356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</row>
    <row r="14" spans="1:25" ht="14" x14ac:dyDescent="0.25">
      <c r="A14" s="99">
        <v>8</v>
      </c>
      <c r="B14" s="111" t="s">
        <v>170</v>
      </c>
      <c r="C14" s="267"/>
      <c r="D14" s="268"/>
      <c r="E14" s="207">
        <f t="shared" si="1"/>
        <v>0</v>
      </c>
      <c r="F14" s="268"/>
      <c r="G14" s="208">
        <f t="shared" si="2"/>
        <v>0</v>
      </c>
      <c r="H14" s="123">
        <f t="shared" si="3"/>
        <v>0</v>
      </c>
      <c r="I14" s="124">
        <f t="shared" si="4"/>
        <v>0</v>
      </c>
      <c r="J14" s="134" t="e">
        <f t="shared" si="0"/>
        <v>#DIV/0!</v>
      </c>
      <c r="K14" s="356"/>
    </row>
    <row r="15" spans="1:25" ht="14" x14ac:dyDescent="0.25">
      <c r="A15" s="99">
        <v>9</v>
      </c>
      <c r="B15" s="111" t="s">
        <v>171</v>
      </c>
      <c r="C15" s="267"/>
      <c r="D15" s="268"/>
      <c r="E15" s="207">
        <f t="shared" si="1"/>
        <v>0</v>
      </c>
      <c r="F15" s="268"/>
      <c r="G15" s="208">
        <f t="shared" si="2"/>
        <v>0</v>
      </c>
      <c r="H15" s="123">
        <f t="shared" si="3"/>
        <v>0</v>
      </c>
      <c r="I15" s="124">
        <f t="shared" si="4"/>
        <v>0</v>
      </c>
      <c r="J15" s="134" t="e">
        <f t="shared" si="0"/>
        <v>#DIV/0!</v>
      </c>
      <c r="K15" s="356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</row>
    <row r="16" spans="1:25" ht="14" x14ac:dyDescent="0.25">
      <c r="A16" s="99">
        <v>10</v>
      </c>
      <c r="B16" s="111" t="s">
        <v>172</v>
      </c>
      <c r="C16" s="267"/>
      <c r="D16" s="268"/>
      <c r="E16" s="207">
        <f t="shared" si="1"/>
        <v>0</v>
      </c>
      <c r="F16" s="268"/>
      <c r="G16" s="208">
        <f t="shared" si="2"/>
        <v>0</v>
      </c>
      <c r="H16" s="123">
        <f t="shared" si="3"/>
        <v>0</v>
      </c>
      <c r="I16" s="124">
        <f t="shared" si="4"/>
        <v>0</v>
      </c>
      <c r="J16" s="134" t="e">
        <f t="shared" si="0"/>
        <v>#DIV/0!</v>
      </c>
      <c r="K16" s="356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</row>
    <row r="17" spans="1:11" ht="14" x14ac:dyDescent="0.25">
      <c r="A17" s="99">
        <v>11</v>
      </c>
      <c r="B17" s="116" t="s">
        <v>173</v>
      </c>
      <c r="C17" s="267"/>
      <c r="D17" s="268"/>
      <c r="E17" s="207">
        <f t="shared" si="1"/>
        <v>0</v>
      </c>
      <c r="F17" s="268"/>
      <c r="G17" s="208">
        <f t="shared" si="2"/>
        <v>0</v>
      </c>
      <c r="H17" s="123">
        <f t="shared" si="3"/>
        <v>0</v>
      </c>
      <c r="I17" s="124">
        <f t="shared" si="4"/>
        <v>0</v>
      </c>
      <c r="J17" s="134" t="e">
        <f t="shared" si="0"/>
        <v>#DIV/0!</v>
      </c>
      <c r="K17" s="356"/>
    </row>
    <row r="18" spans="1:11" ht="14" x14ac:dyDescent="0.25">
      <c r="A18" s="99">
        <v>12</v>
      </c>
      <c r="B18" s="116" t="s">
        <v>101</v>
      </c>
      <c r="C18" s="267"/>
      <c r="D18" s="268"/>
      <c r="E18" s="207">
        <f t="shared" si="1"/>
        <v>0</v>
      </c>
      <c r="F18" s="268"/>
      <c r="G18" s="208">
        <f t="shared" si="2"/>
        <v>0</v>
      </c>
      <c r="H18" s="123">
        <f t="shared" si="3"/>
        <v>0</v>
      </c>
      <c r="I18" s="124">
        <f t="shared" si="4"/>
        <v>0</v>
      </c>
      <c r="J18" s="134" t="e">
        <f t="shared" si="0"/>
        <v>#DIV/0!</v>
      </c>
      <c r="K18" s="105"/>
    </row>
    <row r="19" spans="1:11" ht="14" x14ac:dyDescent="0.25">
      <c r="A19" s="99">
        <v>13</v>
      </c>
      <c r="B19" s="116" t="s">
        <v>174</v>
      </c>
      <c r="C19" s="267"/>
      <c r="D19" s="268"/>
      <c r="E19" s="207">
        <f t="shared" si="1"/>
        <v>0</v>
      </c>
      <c r="F19" s="268"/>
      <c r="G19" s="208">
        <f t="shared" si="2"/>
        <v>0</v>
      </c>
      <c r="H19" s="123">
        <f t="shared" si="3"/>
        <v>0</v>
      </c>
      <c r="I19" s="124">
        <f t="shared" si="4"/>
        <v>0</v>
      </c>
      <c r="J19" s="134" t="e">
        <f t="shared" si="0"/>
        <v>#DIV/0!</v>
      </c>
      <c r="K19" s="105"/>
    </row>
    <row r="20" spans="1:11" ht="14" x14ac:dyDescent="0.25">
      <c r="A20" s="99">
        <v>14</v>
      </c>
      <c r="B20" s="116" t="s">
        <v>175</v>
      </c>
      <c r="C20" s="267"/>
      <c r="D20" s="268"/>
      <c r="E20" s="207">
        <f t="shared" si="1"/>
        <v>0</v>
      </c>
      <c r="F20" s="268"/>
      <c r="G20" s="208">
        <f t="shared" si="2"/>
        <v>0</v>
      </c>
      <c r="H20" s="123">
        <f t="shared" si="3"/>
        <v>0</v>
      </c>
      <c r="I20" s="124">
        <f t="shared" si="4"/>
        <v>0</v>
      </c>
      <c r="J20" s="134" t="e">
        <f t="shared" si="0"/>
        <v>#DIV/0!</v>
      </c>
      <c r="K20" s="105"/>
    </row>
    <row r="21" spans="1:11" ht="14" x14ac:dyDescent="0.25">
      <c r="A21" s="99">
        <v>15</v>
      </c>
      <c r="B21" s="116" t="s">
        <v>176</v>
      </c>
      <c r="C21" s="267"/>
      <c r="D21" s="268"/>
      <c r="E21" s="207">
        <f t="shared" si="1"/>
        <v>0</v>
      </c>
      <c r="F21" s="268"/>
      <c r="G21" s="208">
        <f t="shared" si="2"/>
        <v>0</v>
      </c>
      <c r="H21" s="123">
        <f t="shared" si="3"/>
        <v>0</v>
      </c>
      <c r="I21" s="124">
        <f t="shared" si="4"/>
        <v>0</v>
      </c>
      <c r="J21" s="134" t="e">
        <f t="shared" si="0"/>
        <v>#DIV/0!</v>
      </c>
      <c r="K21" s="105"/>
    </row>
    <row r="22" spans="1:11" ht="14" x14ac:dyDescent="0.25">
      <c r="A22" s="99">
        <v>16</v>
      </c>
      <c r="B22" s="116" t="s">
        <v>177</v>
      </c>
      <c r="C22" s="267"/>
      <c r="D22" s="268"/>
      <c r="E22" s="207">
        <f t="shared" si="1"/>
        <v>0</v>
      </c>
      <c r="F22" s="268"/>
      <c r="G22" s="208">
        <f t="shared" si="2"/>
        <v>0</v>
      </c>
      <c r="H22" s="123">
        <f t="shared" si="3"/>
        <v>0</v>
      </c>
      <c r="I22" s="124">
        <f t="shared" si="4"/>
        <v>0</v>
      </c>
      <c r="J22" s="134" t="e">
        <f t="shared" si="0"/>
        <v>#DIV/0!</v>
      </c>
      <c r="K22" s="105"/>
    </row>
    <row r="23" spans="1:11" ht="14" x14ac:dyDescent="0.3">
      <c r="A23" s="99">
        <v>17</v>
      </c>
      <c r="B23" s="149" t="s">
        <v>30</v>
      </c>
      <c r="C23" s="267"/>
      <c r="D23" s="268"/>
      <c r="E23" s="207">
        <f t="shared" si="1"/>
        <v>0</v>
      </c>
      <c r="F23" s="268"/>
      <c r="G23" s="208">
        <f t="shared" si="2"/>
        <v>0</v>
      </c>
      <c r="H23" s="123">
        <f t="shared" si="3"/>
        <v>0</v>
      </c>
      <c r="I23" s="124">
        <f t="shared" si="4"/>
        <v>0</v>
      </c>
      <c r="J23" s="134" t="e">
        <f t="shared" si="0"/>
        <v>#DIV/0!</v>
      </c>
      <c r="K23" s="105"/>
    </row>
    <row r="24" spans="1:11" ht="14" x14ac:dyDescent="0.3">
      <c r="A24" s="99">
        <v>18</v>
      </c>
      <c r="B24" s="150" t="s">
        <v>178</v>
      </c>
      <c r="C24" s="267"/>
      <c r="D24" s="268"/>
      <c r="E24" s="207">
        <f t="shared" si="1"/>
        <v>0</v>
      </c>
      <c r="F24" s="268"/>
      <c r="G24" s="208">
        <f t="shared" si="2"/>
        <v>0</v>
      </c>
      <c r="H24" s="123">
        <f t="shared" si="3"/>
        <v>0</v>
      </c>
      <c r="I24" s="124">
        <f t="shared" si="4"/>
        <v>0</v>
      </c>
      <c r="J24" s="134" t="e">
        <f t="shared" si="0"/>
        <v>#DIV/0!</v>
      </c>
      <c r="K24" s="105"/>
    </row>
    <row r="25" spans="1:11" ht="14" x14ac:dyDescent="0.3">
      <c r="A25" s="99">
        <v>19</v>
      </c>
      <c r="B25" s="150" t="s">
        <v>179</v>
      </c>
      <c r="C25" s="267"/>
      <c r="D25" s="268"/>
      <c r="E25" s="207">
        <f t="shared" si="1"/>
        <v>0</v>
      </c>
      <c r="F25" s="268"/>
      <c r="G25" s="208">
        <f t="shared" si="2"/>
        <v>0</v>
      </c>
      <c r="H25" s="123">
        <f t="shared" si="3"/>
        <v>0</v>
      </c>
      <c r="I25" s="124">
        <f t="shared" si="4"/>
        <v>0</v>
      </c>
      <c r="J25" s="134" t="e">
        <f t="shared" si="0"/>
        <v>#DIV/0!</v>
      </c>
      <c r="K25" s="105"/>
    </row>
    <row r="26" spans="1:11" ht="14" x14ac:dyDescent="0.3">
      <c r="A26" s="99">
        <v>20</v>
      </c>
      <c r="B26" s="150" t="s">
        <v>180</v>
      </c>
      <c r="C26" s="267"/>
      <c r="D26" s="268"/>
      <c r="E26" s="207">
        <f t="shared" si="1"/>
        <v>0</v>
      </c>
      <c r="F26" s="268"/>
      <c r="G26" s="208">
        <f t="shared" si="2"/>
        <v>0</v>
      </c>
      <c r="H26" s="123">
        <f t="shared" si="3"/>
        <v>0</v>
      </c>
      <c r="I26" s="124">
        <f t="shared" si="4"/>
        <v>0</v>
      </c>
      <c r="J26" s="134" t="e">
        <f t="shared" si="0"/>
        <v>#DIV/0!</v>
      </c>
      <c r="K26" s="105"/>
    </row>
    <row r="27" spans="1:11" ht="14" x14ac:dyDescent="0.3">
      <c r="A27" s="99">
        <v>21</v>
      </c>
      <c r="B27" s="150" t="s">
        <v>181</v>
      </c>
      <c r="C27" s="267"/>
      <c r="D27" s="268"/>
      <c r="E27" s="207">
        <f t="shared" si="1"/>
        <v>0</v>
      </c>
      <c r="F27" s="268"/>
      <c r="G27" s="208">
        <f t="shared" si="2"/>
        <v>0</v>
      </c>
      <c r="H27" s="123">
        <f t="shared" si="3"/>
        <v>0</v>
      </c>
      <c r="I27" s="124">
        <f t="shared" si="4"/>
        <v>0</v>
      </c>
      <c r="J27" s="134" t="e">
        <f t="shared" si="0"/>
        <v>#DIV/0!</v>
      </c>
      <c r="K27" s="105"/>
    </row>
    <row r="28" spans="1:11" ht="28" x14ac:dyDescent="0.25">
      <c r="A28" s="99">
        <v>22</v>
      </c>
      <c r="B28" s="151" t="s">
        <v>182</v>
      </c>
      <c r="C28" s="267"/>
      <c r="D28" s="268"/>
      <c r="E28" s="207">
        <f t="shared" si="1"/>
        <v>0</v>
      </c>
      <c r="F28" s="268"/>
      <c r="G28" s="208">
        <f t="shared" si="2"/>
        <v>0</v>
      </c>
      <c r="H28" s="123">
        <f t="shared" si="3"/>
        <v>0</v>
      </c>
      <c r="I28" s="124">
        <f t="shared" si="4"/>
        <v>0</v>
      </c>
      <c r="J28" s="134" t="e">
        <f t="shared" si="0"/>
        <v>#DIV/0!</v>
      </c>
      <c r="K28" s="105"/>
    </row>
    <row r="29" spans="1:11" ht="14.5" thickBot="1" x14ac:dyDescent="0.35">
      <c r="A29" s="99">
        <v>23</v>
      </c>
      <c r="B29" s="150" t="s">
        <v>183</v>
      </c>
      <c r="C29" s="211"/>
      <c r="D29" s="212"/>
      <c r="E29" s="207">
        <f t="shared" si="1"/>
        <v>0</v>
      </c>
      <c r="F29" s="212"/>
      <c r="G29" s="208">
        <f t="shared" si="2"/>
        <v>0</v>
      </c>
      <c r="H29" s="123">
        <f t="shared" si="3"/>
        <v>0</v>
      </c>
      <c r="I29" s="124">
        <f t="shared" si="4"/>
        <v>0</v>
      </c>
      <c r="J29" s="134" t="e">
        <f t="shared" si="0"/>
        <v>#DIV/0!</v>
      </c>
      <c r="K29" s="105"/>
    </row>
    <row r="30" spans="1:11" ht="14" x14ac:dyDescent="0.25">
      <c r="A30" s="357" t="s">
        <v>32</v>
      </c>
      <c r="B30" s="357"/>
      <c r="C30" s="217">
        <f>SUM(C7:C29)</f>
        <v>0</v>
      </c>
      <c r="D30" s="220">
        <f t="shared" ref="D30:I30" si="5">SUM(D7:D29)</f>
        <v>0</v>
      </c>
      <c r="E30" s="221">
        <f t="shared" si="5"/>
        <v>0</v>
      </c>
      <c r="F30" s="222">
        <f t="shared" si="5"/>
        <v>0</v>
      </c>
      <c r="G30" s="223">
        <f t="shared" si="5"/>
        <v>0</v>
      </c>
      <c r="H30" s="218">
        <f>SUM(H7:H29)</f>
        <v>0</v>
      </c>
      <c r="I30" s="124">
        <f t="shared" si="5"/>
        <v>0</v>
      </c>
      <c r="J30" s="219" t="e">
        <f t="shared" si="0"/>
        <v>#DIV/0!</v>
      </c>
      <c r="K30" s="105"/>
    </row>
    <row r="31" spans="1:11" s="37" customFormat="1" ht="14" x14ac:dyDescent="0.25">
      <c r="A31" s="125"/>
      <c r="B31" s="125"/>
      <c r="C31" s="126"/>
      <c r="D31" s="127"/>
      <c r="E31" s="127"/>
      <c r="F31" s="128"/>
      <c r="G31" s="128"/>
      <c r="H31" s="128"/>
      <c r="I31" s="129"/>
      <c r="J31" s="128"/>
      <c r="K31" s="130"/>
    </row>
    <row r="32" spans="1:11" s="37" customFormat="1" ht="14" x14ac:dyDescent="0.25">
      <c r="A32" s="125"/>
      <c r="B32" s="125"/>
      <c r="C32" s="126"/>
      <c r="D32" s="127"/>
      <c r="E32" s="127"/>
      <c r="F32" s="128"/>
      <c r="G32" s="128"/>
      <c r="H32" s="128"/>
      <c r="I32" s="129"/>
      <c r="J32" s="128"/>
      <c r="K32" s="130"/>
    </row>
    <row r="33" spans="1:13" ht="14" x14ac:dyDescent="0.25">
      <c r="A33" s="84"/>
      <c r="B33" s="85"/>
      <c r="C33" s="84"/>
      <c r="D33" s="84"/>
      <c r="E33" s="84"/>
      <c r="F33" s="84"/>
      <c r="G33" s="86"/>
      <c r="H33" s="84" t="s">
        <v>72</v>
      </c>
      <c r="I33" s="84"/>
      <c r="J33" s="84"/>
      <c r="K33" s="84"/>
      <c r="L33" s="102"/>
      <c r="M33" s="34"/>
    </row>
    <row r="34" spans="1:13" ht="15.5" x14ac:dyDescent="0.35">
      <c r="A34" s="103" t="s">
        <v>194</v>
      </c>
      <c r="B34" s="104"/>
      <c r="C34" s="104"/>
      <c r="D34" s="104"/>
      <c r="E34" s="104"/>
      <c r="F34" s="104"/>
      <c r="G34" s="104"/>
      <c r="H34" s="104"/>
      <c r="I34" s="104"/>
      <c r="J34" s="104"/>
      <c r="K34" s="104"/>
      <c r="L34" s="104"/>
      <c r="M34" s="34"/>
    </row>
    <row r="35" spans="1:13" ht="15.5" x14ac:dyDescent="0.35">
      <c r="A35" s="358" t="s">
        <v>195</v>
      </c>
      <c r="B35" s="358"/>
      <c r="C35" s="358"/>
      <c r="D35" s="358"/>
      <c r="E35" s="358"/>
      <c r="F35" s="358"/>
      <c r="G35" s="358"/>
      <c r="H35" s="358"/>
      <c r="I35" s="358"/>
      <c r="J35" s="358"/>
      <c r="K35" s="358"/>
      <c r="L35" s="104"/>
      <c r="M35" s="34"/>
    </row>
    <row r="36" spans="1:13" ht="13" x14ac:dyDescent="0.25">
      <c r="A36" s="359" t="s">
        <v>27</v>
      </c>
      <c r="B36" s="361" t="s">
        <v>196</v>
      </c>
      <c r="C36" s="362" t="s">
        <v>197</v>
      </c>
      <c r="D36" s="364" t="s">
        <v>198</v>
      </c>
      <c r="E36" s="364"/>
      <c r="F36" s="364"/>
      <c r="G36" s="364"/>
      <c r="H36" s="364"/>
      <c r="I36" s="364"/>
      <c r="J36" s="361" t="s">
        <v>199</v>
      </c>
      <c r="K36" s="359" t="s">
        <v>200</v>
      </c>
      <c r="L36" s="361" t="s">
        <v>159</v>
      </c>
      <c r="M36" s="34"/>
    </row>
    <row r="37" spans="1:13" ht="65" x14ac:dyDescent="0.25">
      <c r="A37" s="360"/>
      <c r="B37" s="361"/>
      <c r="C37" s="363"/>
      <c r="D37" s="106" t="s">
        <v>201</v>
      </c>
      <c r="E37" s="107" t="s">
        <v>202</v>
      </c>
      <c r="F37" s="108" t="s">
        <v>203</v>
      </c>
      <c r="G37" s="107" t="s">
        <v>204</v>
      </c>
      <c r="H37" s="107" t="s">
        <v>205</v>
      </c>
      <c r="I37" s="109" t="s">
        <v>206</v>
      </c>
      <c r="J37" s="361"/>
      <c r="K37" s="360"/>
      <c r="L37" s="361"/>
      <c r="M37" s="34"/>
    </row>
    <row r="38" spans="1:13" ht="14" x14ac:dyDescent="0.25">
      <c r="A38" s="110">
        <v>1</v>
      </c>
      <c r="B38" s="111" t="s">
        <v>164</v>
      </c>
      <c r="C38" s="269"/>
      <c r="D38" s="270"/>
      <c r="E38" s="236"/>
      <c r="F38" s="236"/>
      <c r="G38" s="236"/>
      <c r="H38" s="236"/>
      <c r="I38" s="236"/>
      <c r="J38" s="213">
        <f>SUM(D38:I38)</f>
        <v>0</v>
      </c>
      <c r="K38" s="112">
        <f>J38*12</f>
        <v>0</v>
      </c>
      <c r="L38" s="113"/>
      <c r="M38" s="34"/>
    </row>
    <row r="39" spans="1:13" ht="14" x14ac:dyDescent="0.25">
      <c r="A39" s="110">
        <v>2</v>
      </c>
      <c r="B39" s="111" t="s">
        <v>165</v>
      </c>
      <c r="C39" s="269"/>
      <c r="D39" s="270"/>
      <c r="E39" s="236"/>
      <c r="F39" s="236"/>
      <c r="G39" s="236"/>
      <c r="H39" s="236"/>
      <c r="I39" s="236"/>
      <c r="J39" s="213">
        <f t="shared" ref="J39:J59" si="6">SUM(D39:I39)</f>
        <v>0</v>
      </c>
      <c r="K39" s="112">
        <f t="shared" ref="K39:K59" si="7">J39*12</f>
        <v>0</v>
      </c>
      <c r="L39" s="113"/>
      <c r="M39" s="34"/>
    </row>
    <row r="40" spans="1:13" ht="14" x14ac:dyDescent="0.25">
      <c r="A40" s="110">
        <v>3</v>
      </c>
      <c r="B40" s="111" t="s">
        <v>166</v>
      </c>
      <c r="C40" s="269"/>
      <c r="D40" s="270"/>
      <c r="E40" s="236"/>
      <c r="F40" s="236"/>
      <c r="G40" s="236"/>
      <c r="H40" s="236"/>
      <c r="I40" s="236"/>
      <c r="J40" s="213">
        <f t="shared" si="6"/>
        <v>0</v>
      </c>
      <c r="K40" s="112">
        <f t="shared" si="7"/>
        <v>0</v>
      </c>
      <c r="L40" s="113" t="s">
        <v>72</v>
      </c>
      <c r="M40" s="34"/>
    </row>
    <row r="41" spans="1:13" ht="14" x14ac:dyDescent="0.25">
      <c r="A41" s="110">
        <v>4</v>
      </c>
      <c r="B41" s="111" t="s">
        <v>167</v>
      </c>
      <c r="C41" s="269"/>
      <c r="D41" s="270"/>
      <c r="E41" s="236"/>
      <c r="F41" s="236"/>
      <c r="G41" s="236"/>
      <c r="H41" s="236"/>
      <c r="I41" s="236"/>
      <c r="J41" s="213">
        <f t="shared" si="6"/>
        <v>0</v>
      </c>
      <c r="K41" s="112">
        <f t="shared" si="7"/>
        <v>0</v>
      </c>
      <c r="L41" s="113"/>
      <c r="M41" s="34"/>
    </row>
    <row r="42" spans="1:13" ht="14" x14ac:dyDescent="0.25">
      <c r="A42" s="110">
        <v>5</v>
      </c>
      <c r="B42" s="111" t="s">
        <v>168</v>
      </c>
      <c r="C42" s="269"/>
      <c r="D42" s="270"/>
      <c r="E42" s="236"/>
      <c r="F42" s="236"/>
      <c r="G42" s="236"/>
      <c r="H42" s="236"/>
      <c r="I42" s="236"/>
      <c r="J42" s="213">
        <f t="shared" si="6"/>
        <v>0</v>
      </c>
      <c r="K42" s="112">
        <f t="shared" si="7"/>
        <v>0</v>
      </c>
      <c r="L42" s="113"/>
      <c r="M42" s="34"/>
    </row>
    <row r="43" spans="1:13" ht="14" x14ac:dyDescent="0.25">
      <c r="A43" s="110">
        <v>6</v>
      </c>
      <c r="B43" s="111" t="s">
        <v>207</v>
      </c>
      <c r="C43" s="269"/>
      <c r="D43" s="270"/>
      <c r="E43" s="236"/>
      <c r="F43" s="236"/>
      <c r="G43" s="236"/>
      <c r="H43" s="236"/>
      <c r="I43" s="236"/>
      <c r="J43" s="213">
        <f t="shared" si="6"/>
        <v>0</v>
      </c>
      <c r="K43" s="112">
        <f t="shared" si="7"/>
        <v>0</v>
      </c>
      <c r="L43" s="113"/>
      <c r="M43" s="34"/>
    </row>
    <row r="44" spans="1:13" ht="28" x14ac:dyDescent="0.25">
      <c r="A44" s="110">
        <v>7</v>
      </c>
      <c r="B44" s="111" t="s">
        <v>208</v>
      </c>
      <c r="C44" s="269"/>
      <c r="D44" s="270"/>
      <c r="E44" s="236"/>
      <c r="F44" s="236"/>
      <c r="G44" s="236"/>
      <c r="H44" s="236"/>
      <c r="I44" s="236"/>
      <c r="J44" s="213">
        <f t="shared" si="6"/>
        <v>0</v>
      </c>
      <c r="K44" s="112">
        <f t="shared" si="7"/>
        <v>0</v>
      </c>
      <c r="L44" s="113"/>
      <c r="M44" s="34"/>
    </row>
    <row r="45" spans="1:13" ht="14" x14ac:dyDescent="0.25">
      <c r="A45" s="110">
        <v>8</v>
      </c>
      <c r="B45" s="111" t="s">
        <v>209</v>
      </c>
      <c r="C45" s="269"/>
      <c r="D45" s="270" t="s">
        <v>72</v>
      </c>
      <c r="E45" s="236"/>
      <c r="F45" s="236"/>
      <c r="G45" s="236"/>
      <c r="H45" s="236"/>
      <c r="I45" s="236"/>
      <c r="J45" s="213">
        <f t="shared" si="6"/>
        <v>0</v>
      </c>
      <c r="K45" s="112">
        <f t="shared" si="7"/>
        <v>0</v>
      </c>
      <c r="L45" s="113"/>
      <c r="M45" s="34"/>
    </row>
    <row r="46" spans="1:13" ht="14" x14ac:dyDescent="0.25">
      <c r="A46" s="110">
        <v>9</v>
      </c>
      <c r="B46" s="114" t="s">
        <v>210</v>
      </c>
      <c r="C46" s="269"/>
      <c r="D46" s="270"/>
      <c r="E46" s="236"/>
      <c r="F46" s="236"/>
      <c r="G46" s="236"/>
      <c r="H46" s="236"/>
      <c r="I46" s="236"/>
      <c r="J46" s="213">
        <f t="shared" si="6"/>
        <v>0</v>
      </c>
      <c r="K46" s="112">
        <f t="shared" si="7"/>
        <v>0</v>
      </c>
      <c r="L46" s="113"/>
      <c r="M46" s="34"/>
    </row>
    <row r="47" spans="1:13" ht="14" x14ac:dyDescent="0.25">
      <c r="A47" s="110">
        <v>10</v>
      </c>
      <c r="B47" s="115" t="s">
        <v>211</v>
      </c>
      <c r="C47" s="269"/>
      <c r="D47" s="270"/>
      <c r="E47" s="236"/>
      <c r="F47" s="236"/>
      <c r="G47" s="236"/>
      <c r="H47" s="236"/>
      <c r="I47" s="236"/>
      <c r="J47" s="213">
        <f t="shared" si="6"/>
        <v>0</v>
      </c>
      <c r="K47" s="112">
        <f t="shared" si="7"/>
        <v>0</v>
      </c>
      <c r="L47" s="113"/>
      <c r="M47" s="34"/>
    </row>
    <row r="48" spans="1:13" ht="14" x14ac:dyDescent="0.25">
      <c r="A48" s="110">
        <v>11</v>
      </c>
      <c r="B48" s="111" t="s">
        <v>212</v>
      </c>
      <c r="C48" s="269"/>
      <c r="D48" s="270"/>
      <c r="E48" s="236"/>
      <c r="F48" s="236"/>
      <c r="G48" s="236"/>
      <c r="H48" s="236"/>
      <c r="I48" s="236"/>
      <c r="J48" s="213">
        <f t="shared" si="6"/>
        <v>0</v>
      </c>
      <c r="K48" s="112">
        <f t="shared" si="7"/>
        <v>0</v>
      </c>
      <c r="L48" s="113"/>
      <c r="M48" s="34"/>
    </row>
    <row r="49" spans="1:14" ht="14" x14ac:dyDescent="0.25">
      <c r="A49" s="110">
        <v>12</v>
      </c>
      <c r="B49" s="116" t="s">
        <v>101</v>
      </c>
      <c r="C49" s="269"/>
      <c r="D49" s="270"/>
      <c r="E49" s="236"/>
      <c r="F49" s="236"/>
      <c r="G49" s="236"/>
      <c r="H49" s="236"/>
      <c r="I49" s="236"/>
      <c r="J49" s="213">
        <f t="shared" si="6"/>
        <v>0</v>
      </c>
      <c r="K49" s="112">
        <f t="shared" si="7"/>
        <v>0</v>
      </c>
      <c r="L49" s="113"/>
      <c r="M49" s="34"/>
    </row>
    <row r="50" spans="1:14" ht="14" x14ac:dyDescent="0.25">
      <c r="A50" s="110">
        <v>13</v>
      </c>
      <c r="B50" s="116" t="s">
        <v>174</v>
      </c>
      <c r="C50" s="269"/>
      <c r="D50" s="270"/>
      <c r="E50" s="236"/>
      <c r="F50" s="236"/>
      <c r="G50" s="236"/>
      <c r="H50" s="236"/>
      <c r="I50" s="236"/>
      <c r="J50" s="213">
        <f t="shared" si="6"/>
        <v>0</v>
      </c>
      <c r="K50" s="112">
        <f>J50*12</f>
        <v>0</v>
      </c>
      <c r="L50" s="113"/>
      <c r="M50" s="34"/>
    </row>
    <row r="51" spans="1:14" ht="14" x14ac:dyDescent="0.25">
      <c r="A51" s="110">
        <v>14</v>
      </c>
      <c r="B51" s="116" t="s">
        <v>175</v>
      </c>
      <c r="C51" s="269"/>
      <c r="D51" s="270"/>
      <c r="E51" s="236"/>
      <c r="F51" s="236"/>
      <c r="G51" s="236"/>
      <c r="H51" s="236"/>
      <c r="I51" s="236"/>
      <c r="J51" s="213">
        <f t="shared" si="6"/>
        <v>0</v>
      </c>
      <c r="K51" s="112">
        <f t="shared" si="7"/>
        <v>0</v>
      </c>
      <c r="L51" s="113"/>
      <c r="M51" s="34"/>
    </row>
    <row r="52" spans="1:14" ht="14" x14ac:dyDescent="0.25">
      <c r="A52" s="110">
        <v>15</v>
      </c>
      <c r="B52" s="116" t="s">
        <v>176</v>
      </c>
      <c r="C52" s="269"/>
      <c r="D52" s="270"/>
      <c r="E52" s="236"/>
      <c r="F52" s="236"/>
      <c r="G52" s="236"/>
      <c r="H52" s="236"/>
      <c r="I52" s="236"/>
      <c r="J52" s="213">
        <f t="shared" si="6"/>
        <v>0</v>
      </c>
      <c r="K52" s="112">
        <f t="shared" si="7"/>
        <v>0</v>
      </c>
      <c r="L52" s="113"/>
      <c r="M52" s="34"/>
    </row>
    <row r="53" spans="1:14" ht="14" x14ac:dyDescent="0.25">
      <c r="A53" s="110">
        <v>16</v>
      </c>
      <c r="B53" s="116" t="s">
        <v>177</v>
      </c>
      <c r="C53" s="269"/>
      <c r="D53" s="270"/>
      <c r="E53" s="236"/>
      <c r="F53" s="236"/>
      <c r="G53" s="236"/>
      <c r="H53" s="236"/>
      <c r="I53" s="236"/>
      <c r="J53" s="213">
        <f t="shared" si="6"/>
        <v>0</v>
      </c>
      <c r="K53" s="112">
        <f t="shared" si="7"/>
        <v>0</v>
      </c>
      <c r="L53" s="113"/>
      <c r="M53" s="34"/>
    </row>
    <row r="54" spans="1:14" ht="14" x14ac:dyDescent="0.25">
      <c r="A54" s="110">
        <v>17</v>
      </c>
      <c r="B54" s="215" t="s">
        <v>30</v>
      </c>
      <c r="C54" s="269"/>
      <c r="D54" s="270"/>
      <c r="E54" s="236"/>
      <c r="F54" s="236"/>
      <c r="G54" s="236"/>
      <c r="H54" s="236"/>
      <c r="I54" s="236"/>
      <c r="J54" s="213">
        <f t="shared" si="6"/>
        <v>0</v>
      </c>
      <c r="K54" s="112">
        <f t="shared" si="7"/>
        <v>0</v>
      </c>
      <c r="L54" s="113"/>
      <c r="M54" s="34"/>
    </row>
    <row r="55" spans="1:14" ht="14" x14ac:dyDescent="0.25">
      <c r="A55" s="110">
        <v>18</v>
      </c>
      <c r="B55" s="151" t="s">
        <v>178</v>
      </c>
      <c r="C55" s="269"/>
      <c r="D55" s="270"/>
      <c r="E55" s="236"/>
      <c r="F55" s="236"/>
      <c r="G55" s="236"/>
      <c r="H55" s="236"/>
      <c r="I55" s="236"/>
      <c r="J55" s="213">
        <f t="shared" si="6"/>
        <v>0</v>
      </c>
      <c r="K55" s="112">
        <f t="shared" si="7"/>
        <v>0</v>
      </c>
      <c r="L55" s="113"/>
      <c r="M55" s="34"/>
    </row>
    <row r="56" spans="1:14" ht="14" x14ac:dyDescent="0.25">
      <c r="A56" s="110">
        <v>19</v>
      </c>
      <c r="B56" s="151" t="s">
        <v>179</v>
      </c>
      <c r="C56" s="269"/>
      <c r="D56" s="270"/>
      <c r="E56" s="236"/>
      <c r="F56" s="236"/>
      <c r="G56" s="236"/>
      <c r="H56" s="236"/>
      <c r="I56" s="236"/>
      <c r="J56" s="213">
        <f t="shared" si="6"/>
        <v>0</v>
      </c>
      <c r="K56" s="112">
        <f>J56*12</f>
        <v>0</v>
      </c>
      <c r="L56" s="113"/>
      <c r="M56" s="34"/>
    </row>
    <row r="57" spans="1:14" ht="14" x14ac:dyDescent="0.25">
      <c r="A57" s="110">
        <v>20</v>
      </c>
      <c r="B57" s="151" t="s">
        <v>180</v>
      </c>
      <c r="C57" s="269"/>
      <c r="D57" s="270"/>
      <c r="E57" s="236"/>
      <c r="F57" s="236"/>
      <c r="G57" s="236"/>
      <c r="H57" s="236"/>
      <c r="I57" s="236"/>
      <c r="J57" s="213">
        <f t="shared" si="6"/>
        <v>0</v>
      </c>
      <c r="K57" s="112">
        <f t="shared" si="7"/>
        <v>0</v>
      </c>
      <c r="L57" s="113"/>
      <c r="M57" s="34"/>
    </row>
    <row r="58" spans="1:14" ht="14" x14ac:dyDescent="0.25">
      <c r="A58" s="110">
        <v>21</v>
      </c>
      <c r="B58" s="151" t="s">
        <v>181</v>
      </c>
      <c r="C58" s="269"/>
      <c r="D58" s="270"/>
      <c r="E58" s="236"/>
      <c r="F58" s="236"/>
      <c r="G58" s="236"/>
      <c r="H58" s="236"/>
      <c r="I58" s="236"/>
      <c r="J58" s="213">
        <f t="shared" si="6"/>
        <v>0</v>
      </c>
      <c r="K58" s="112">
        <f t="shared" si="7"/>
        <v>0</v>
      </c>
      <c r="L58" s="113"/>
      <c r="M58" s="34"/>
    </row>
    <row r="59" spans="1:14" ht="14" x14ac:dyDescent="0.25">
      <c r="A59" s="110">
        <v>22</v>
      </c>
      <c r="B59" s="116" t="s">
        <v>183</v>
      </c>
      <c r="C59" s="269"/>
      <c r="D59" s="270"/>
      <c r="E59" s="236"/>
      <c r="F59" s="236"/>
      <c r="G59" s="236"/>
      <c r="H59" s="236"/>
      <c r="I59" s="236"/>
      <c r="J59" s="213">
        <f t="shared" si="6"/>
        <v>0</v>
      </c>
      <c r="K59" s="112">
        <f t="shared" si="7"/>
        <v>0</v>
      </c>
      <c r="L59" s="113"/>
      <c r="M59" s="34"/>
    </row>
    <row r="60" spans="1:14" ht="20.5" customHeight="1" x14ac:dyDescent="0.25">
      <c r="A60" s="368" t="s">
        <v>32</v>
      </c>
      <c r="B60" s="369"/>
      <c r="C60" s="216">
        <f>SUM(C38:C59)</f>
        <v>0</v>
      </c>
      <c r="D60" s="214">
        <f>SUM(D38:D59)</f>
        <v>0</v>
      </c>
      <c r="E60" s="214">
        <f>SUM(E38:E59)</f>
        <v>0</v>
      </c>
      <c r="F60" s="214">
        <f t="shared" ref="F60:I60" si="8">SUM(F38:F59)</f>
        <v>0</v>
      </c>
      <c r="G60" s="214">
        <f t="shared" si="8"/>
        <v>0</v>
      </c>
      <c r="H60" s="214">
        <f t="shared" si="8"/>
        <v>0</v>
      </c>
      <c r="I60" s="214">
        <f t="shared" si="8"/>
        <v>0</v>
      </c>
      <c r="J60" s="117">
        <f>SUM(J38:J59)</f>
        <v>0</v>
      </c>
      <c r="K60" s="118">
        <f>SUM(K38:K59)</f>
        <v>0</v>
      </c>
      <c r="M60" s="34"/>
    </row>
    <row r="61" spans="1:14" ht="14" x14ac:dyDescent="0.25">
      <c r="A61" s="84"/>
      <c r="B61" s="85"/>
      <c r="C61" s="84"/>
      <c r="D61" s="84"/>
      <c r="E61" s="84"/>
      <c r="F61" s="84"/>
      <c r="G61" s="86"/>
      <c r="H61" s="84"/>
      <c r="I61" s="84"/>
      <c r="J61" s="84"/>
      <c r="K61" s="84"/>
      <c r="L61" s="102"/>
      <c r="M61" s="34"/>
    </row>
    <row r="62" spans="1:14" ht="14" x14ac:dyDescent="0.25">
      <c r="A62" s="84"/>
      <c r="B62" s="85"/>
      <c r="C62" s="84"/>
      <c r="D62" s="84"/>
      <c r="E62" s="84"/>
      <c r="F62" s="84"/>
      <c r="G62" s="86"/>
      <c r="H62" s="84"/>
      <c r="I62" s="84"/>
      <c r="J62" s="84"/>
      <c r="K62" s="84"/>
      <c r="L62" s="102"/>
      <c r="M62" s="34"/>
    </row>
    <row r="63" spans="1:14" ht="14" x14ac:dyDescent="0.25">
      <c r="A63" s="84"/>
      <c r="B63" s="85"/>
      <c r="C63" s="84"/>
      <c r="D63" s="84"/>
      <c r="E63" s="84"/>
      <c r="F63" s="84"/>
      <c r="G63" s="86"/>
      <c r="H63" s="84"/>
      <c r="I63" s="84"/>
      <c r="J63" s="84"/>
      <c r="K63" s="84"/>
      <c r="L63" s="102"/>
      <c r="M63" s="34"/>
    </row>
    <row r="64" spans="1:14" ht="15.5" x14ac:dyDescent="0.35">
      <c r="A64" s="135" t="s">
        <v>194</v>
      </c>
      <c r="B64" s="136"/>
      <c r="C64" s="136"/>
      <c r="D64" s="136"/>
      <c r="E64" s="136"/>
      <c r="F64" s="136"/>
      <c r="G64" s="136"/>
      <c r="H64" s="136"/>
      <c r="I64" s="136"/>
      <c r="J64" s="136"/>
      <c r="K64" s="136"/>
      <c r="L64" s="137"/>
      <c r="M64" s="136"/>
      <c r="N64" s="136"/>
    </row>
    <row r="65" spans="1:14" ht="13" x14ac:dyDescent="0.25">
      <c r="A65" s="370" t="s">
        <v>215</v>
      </c>
      <c r="B65" s="370"/>
      <c r="C65" s="370"/>
      <c r="D65" s="370"/>
      <c r="E65" s="370"/>
      <c r="F65" s="370"/>
      <c r="G65" s="370"/>
      <c r="H65" s="370"/>
      <c r="I65" s="370"/>
      <c r="J65" s="370"/>
      <c r="K65" s="370"/>
      <c r="L65" s="370"/>
      <c r="M65" s="370"/>
      <c r="N65" s="370"/>
    </row>
    <row r="66" spans="1:14" ht="13" x14ac:dyDescent="0.25">
      <c r="A66" s="371" t="s">
        <v>27</v>
      </c>
      <c r="B66" s="371" t="s">
        <v>91</v>
      </c>
      <c r="C66" s="371" t="s">
        <v>216</v>
      </c>
      <c r="D66" s="371" t="s">
        <v>217</v>
      </c>
      <c r="E66" s="371" t="s">
        <v>218</v>
      </c>
      <c r="F66" s="373" t="s">
        <v>219</v>
      </c>
      <c r="G66" s="373"/>
      <c r="H66" s="373"/>
      <c r="I66" s="373"/>
      <c r="J66" s="373"/>
      <c r="K66" s="371" t="s">
        <v>220</v>
      </c>
      <c r="L66" s="365" t="s">
        <v>221</v>
      </c>
      <c r="M66" s="367" t="s">
        <v>193</v>
      </c>
      <c r="N66" s="367" t="s">
        <v>222</v>
      </c>
    </row>
    <row r="67" spans="1:14" ht="97" customHeight="1" x14ac:dyDescent="0.25">
      <c r="A67" s="371"/>
      <c r="B67" s="371"/>
      <c r="C67" s="371"/>
      <c r="D67" s="371"/>
      <c r="E67" s="371"/>
      <c r="F67" s="140" t="s">
        <v>223</v>
      </c>
      <c r="G67" s="141" t="s">
        <v>224</v>
      </c>
      <c r="H67" s="141" t="s">
        <v>225</v>
      </c>
      <c r="I67" s="142" t="s">
        <v>226</v>
      </c>
      <c r="J67" s="142" t="s">
        <v>227</v>
      </c>
      <c r="K67" s="371"/>
      <c r="L67" s="366"/>
      <c r="M67" s="367"/>
      <c r="N67" s="367"/>
    </row>
    <row r="68" spans="1:14" ht="62.5" customHeight="1" x14ac:dyDescent="0.25">
      <c r="A68" s="110">
        <v>1</v>
      </c>
      <c r="B68" s="143" t="s">
        <v>228</v>
      </c>
      <c r="C68" s="225"/>
      <c r="D68" s="226"/>
      <c r="E68" s="100">
        <f>D68*365</f>
        <v>0</v>
      </c>
      <c r="F68" s="227"/>
      <c r="G68" s="227"/>
      <c r="H68" s="228"/>
      <c r="I68" s="228"/>
      <c r="J68" s="227"/>
      <c r="K68" s="100">
        <f>SUM(F68:J68)</f>
        <v>0</v>
      </c>
      <c r="L68" s="100">
        <f>K68*365</f>
        <v>0</v>
      </c>
      <c r="M68" s="100">
        <f>E68-L68</f>
        <v>0</v>
      </c>
      <c r="N68" s="144" t="e">
        <f>(L68/E68)</f>
        <v>#DIV/0!</v>
      </c>
    </row>
    <row r="69" spans="1:14" ht="60" customHeight="1" x14ac:dyDescent="0.25">
      <c r="A69" s="110">
        <v>2</v>
      </c>
      <c r="B69" s="143" t="s">
        <v>229</v>
      </c>
      <c r="C69" s="225"/>
      <c r="D69" s="226"/>
      <c r="E69" s="100">
        <f t="shared" ref="E69:E78" si="9">D69*365</f>
        <v>0</v>
      </c>
      <c r="F69" s="227"/>
      <c r="G69" s="227"/>
      <c r="H69" s="228"/>
      <c r="I69" s="228"/>
      <c r="J69" s="227"/>
      <c r="K69" s="100">
        <f>SUM(F69:J69)</f>
        <v>0</v>
      </c>
      <c r="L69" s="100">
        <f>K69*365</f>
        <v>0</v>
      </c>
      <c r="M69" s="100">
        <f>E69-L69</f>
        <v>0</v>
      </c>
      <c r="N69" s="144" t="e">
        <f t="shared" ref="N69:N79" si="10">(L69/E69)</f>
        <v>#DIV/0!</v>
      </c>
    </row>
    <row r="70" spans="1:14" ht="58.5" customHeight="1" x14ac:dyDescent="0.25">
      <c r="A70" s="110">
        <v>3</v>
      </c>
      <c r="B70" s="143" t="s">
        <v>230</v>
      </c>
      <c r="C70" s="225"/>
      <c r="D70" s="226"/>
      <c r="E70" s="100">
        <f t="shared" si="9"/>
        <v>0</v>
      </c>
      <c r="F70" s="227"/>
      <c r="G70" s="227"/>
      <c r="H70" s="228"/>
      <c r="I70" s="228"/>
      <c r="J70" s="227"/>
      <c r="K70" s="100">
        <f>SUM(F70:J70)</f>
        <v>0</v>
      </c>
      <c r="L70" s="100">
        <f>K70*365</f>
        <v>0</v>
      </c>
      <c r="M70" s="100">
        <f>E70-L70</f>
        <v>0</v>
      </c>
      <c r="N70" s="144" t="e">
        <f t="shared" si="10"/>
        <v>#DIV/0!</v>
      </c>
    </row>
    <row r="71" spans="1:14" ht="60" customHeight="1" x14ac:dyDescent="0.25">
      <c r="A71" s="110">
        <v>4</v>
      </c>
      <c r="B71" s="143" t="s">
        <v>231</v>
      </c>
      <c r="C71" s="225"/>
      <c r="D71" s="226"/>
      <c r="E71" s="100">
        <f t="shared" si="9"/>
        <v>0</v>
      </c>
      <c r="F71" s="227"/>
      <c r="G71" s="227"/>
      <c r="H71" s="228"/>
      <c r="I71" s="228"/>
      <c r="J71" s="227"/>
      <c r="K71" s="100">
        <f>SUM(F71:J71)</f>
        <v>0</v>
      </c>
      <c r="L71" s="100">
        <f t="shared" ref="L71:L78" si="11">K71*365</f>
        <v>0</v>
      </c>
      <c r="M71" s="100">
        <f>E71-L71</f>
        <v>0</v>
      </c>
      <c r="N71" s="144" t="e">
        <f t="shared" si="10"/>
        <v>#DIV/0!</v>
      </c>
    </row>
    <row r="72" spans="1:14" ht="51.5" customHeight="1" x14ac:dyDescent="0.25">
      <c r="A72" s="110">
        <v>5</v>
      </c>
      <c r="B72" s="143" t="s">
        <v>232</v>
      </c>
      <c r="C72" s="225"/>
      <c r="D72" s="226"/>
      <c r="E72" s="100">
        <f t="shared" si="9"/>
        <v>0</v>
      </c>
      <c r="F72" s="227"/>
      <c r="G72" s="227"/>
      <c r="H72" s="228"/>
      <c r="I72" s="228"/>
      <c r="J72" s="227"/>
      <c r="K72" s="100">
        <f>SUM(F72:J72)</f>
        <v>0</v>
      </c>
      <c r="L72" s="100">
        <f t="shared" si="11"/>
        <v>0</v>
      </c>
      <c r="M72" s="100">
        <f t="shared" ref="M72:M78" si="12">E72-L72</f>
        <v>0</v>
      </c>
      <c r="N72" s="144" t="e">
        <f t="shared" si="10"/>
        <v>#DIV/0!</v>
      </c>
    </row>
    <row r="73" spans="1:14" ht="54.5" customHeight="1" x14ac:dyDescent="0.25">
      <c r="A73" s="110">
        <v>6</v>
      </c>
      <c r="B73" s="143" t="s">
        <v>233</v>
      </c>
      <c r="C73" s="225"/>
      <c r="D73" s="226"/>
      <c r="E73" s="100">
        <f t="shared" si="9"/>
        <v>0</v>
      </c>
      <c r="F73" s="227"/>
      <c r="G73" s="227"/>
      <c r="H73" s="228"/>
      <c r="I73" s="228"/>
      <c r="J73" s="227"/>
      <c r="K73" s="100">
        <f t="shared" ref="K73:K78" si="13">SUM(F73:J73)</f>
        <v>0</v>
      </c>
      <c r="L73" s="100">
        <f t="shared" si="11"/>
        <v>0</v>
      </c>
      <c r="M73" s="100">
        <f t="shared" si="12"/>
        <v>0</v>
      </c>
      <c r="N73" s="144" t="e">
        <f t="shared" si="10"/>
        <v>#DIV/0!</v>
      </c>
    </row>
    <row r="74" spans="1:14" ht="54" customHeight="1" x14ac:dyDescent="0.25">
      <c r="A74" s="110">
        <v>7</v>
      </c>
      <c r="B74" s="143" t="s">
        <v>234</v>
      </c>
      <c r="C74" s="225"/>
      <c r="D74" s="226"/>
      <c r="E74" s="100">
        <f t="shared" si="9"/>
        <v>0</v>
      </c>
      <c r="F74" s="227"/>
      <c r="G74" s="227"/>
      <c r="H74" s="228"/>
      <c r="I74" s="228"/>
      <c r="J74" s="227"/>
      <c r="K74" s="100">
        <f t="shared" si="13"/>
        <v>0</v>
      </c>
      <c r="L74" s="100">
        <f t="shared" si="11"/>
        <v>0</v>
      </c>
      <c r="M74" s="100">
        <f t="shared" si="12"/>
        <v>0</v>
      </c>
      <c r="N74" s="144" t="e">
        <f t="shared" si="10"/>
        <v>#DIV/0!</v>
      </c>
    </row>
    <row r="75" spans="1:14" ht="48.5" customHeight="1" x14ac:dyDescent="0.25">
      <c r="A75" s="110">
        <v>8</v>
      </c>
      <c r="B75" s="143" t="s">
        <v>235</v>
      </c>
      <c r="C75" s="225"/>
      <c r="D75" s="226"/>
      <c r="E75" s="100">
        <f t="shared" si="9"/>
        <v>0</v>
      </c>
      <c r="F75" s="227"/>
      <c r="G75" s="227"/>
      <c r="H75" s="228"/>
      <c r="I75" s="228"/>
      <c r="J75" s="227"/>
      <c r="K75" s="100">
        <f t="shared" si="13"/>
        <v>0</v>
      </c>
      <c r="L75" s="100">
        <f t="shared" si="11"/>
        <v>0</v>
      </c>
      <c r="M75" s="100">
        <f t="shared" si="12"/>
        <v>0</v>
      </c>
      <c r="N75" s="144" t="e">
        <f t="shared" si="10"/>
        <v>#DIV/0!</v>
      </c>
    </row>
    <row r="76" spans="1:14" ht="43" customHeight="1" x14ac:dyDescent="0.25">
      <c r="A76" s="110">
        <v>9</v>
      </c>
      <c r="B76" s="143" t="s">
        <v>236</v>
      </c>
      <c r="C76" s="225"/>
      <c r="D76" s="226"/>
      <c r="E76" s="100">
        <f t="shared" si="9"/>
        <v>0</v>
      </c>
      <c r="F76" s="227"/>
      <c r="G76" s="227"/>
      <c r="H76" s="228"/>
      <c r="I76" s="228"/>
      <c r="J76" s="227"/>
      <c r="K76" s="100">
        <f t="shared" si="13"/>
        <v>0</v>
      </c>
      <c r="L76" s="100">
        <f t="shared" si="11"/>
        <v>0</v>
      </c>
      <c r="M76" s="100">
        <f t="shared" si="12"/>
        <v>0</v>
      </c>
      <c r="N76" s="144" t="e">
        <f t="shared" si="10"/>
        <v>#DIV/0!</v>
      </c>
    </row>
    <row r="77" spans="1:14" ht="42" customHeight="1" x14ac:dyDescent="0.25">
      <c r="A77" s="110">
        <v>10</v>
      </c>
      <c r="B77" s="145" t="s">
        <v>237</v>
      </c>
      <c r="C77" s="225"/>
      <c r="D77" s="226"/>
      <c r="E77" s="100">
        <f t="shared" si="9"/>
        <v>0</v>
      </c>
      <c r="F77" s="227"/>
      <c r="G77" s="227"/>
      <c r="H77" s="228"/>
      <c r="I77" s="228"/>
      <c r="J77" s="227"/>
      <c r="K77" s="100">
        <f t="shared" si="13"/>
        <v>0</v>
      </c>
      <c r="L77" s="100">
        <f t="shared" si="11"/>
        <v>0</v>
      </c>
      <c r="M77" s="100">
        <f t="shared" si="12"/>
        <v>0</v>
      </c>
      <c r="N77" s="144" t="e">
        <f t="shared" si="10"/>
        <v>#DIV/0!</v>
      </c>
    </row>
    <row r="78" spans="1:14" ht="20" customHeight="1" x14ac:dyDescent="0.25">
      <c r="A78" s="110">
        <v>11</v>
      </c>
      <c r="B78" s="145" t="s">
        <v>238</v>
      </c>
      <c r="C78" s="225"/>
      <c r="D78" s="226"/>
      <c r="E78" s="100">
        <f t="shared" si="9"/>
        <v>0</v>
      </c>
      <c r="F78" s="227"/>
      <c r="G78" s="227"/>
      <c r="H78" s="228"/>
      <c r="I78" s="228"/>
      <c r="J78" s="227"/>
      <c r="K78" s="100">
        <f t="shared" si="13"/>
        <v>0</v>
      </c>
      <c r="L78" s="100">
        <f t="shared" si="11"/>
        <v>0</v>
      </c>
      <c r="M78" s="100">
        <f t="shared" si="12"/>
        <v>0</v>
      </c>
      <c r="N78" s="144" t="e">
        <f t="shared" si="10"/>
        <v>#DIV/0!</v>
      </c>
    </row>
    <row r="79" spans="1:14" ht="25" customHeight="1" x14ac:dyDescent="0.25">
      <c r="A79" s="368" t="s">
        <v>32</v>
      </c>
      <c r="B79" s="369"/>
      <c r="C79" s="224">
        <f>SUM(C68:C78)</f>
        <v>0</v>
      </c>
      <c r="D79" s="146">
        <f>SUM(D68:D78)</f>
        <v>0</v>
      </c>
      <c r="E79" s="146">
        <f>SUM(E68:E78)</f>
        <v>0</v>
      </c>
      <c r="F79" s="146">
        <f>SUM(F68:F78)</f>
        <v>0</v>
      </c>
      <c r="G79" s="146">
        <f t="shared" ref="G79:M79" si="14">SUM(G68:G78)</f>
        <v>0</v>
      </c>
      <c r="H79" s="146">
        <f t="shared" si="14"/>
        <v>0</v>
      </c>
      <c r="I79" s="146">
        <f t="shared" si="14"/>
        <v>0</v>
      </c>
      <c r="J79" s="146">
        <f t="shared" si="14"/>
        <v>0</v>
      </c>
      <c r="K79" s="146">
        <f t="shared" si="14"/>
        <v>0</v>
      </c>
      <c r="L79" s="147">
        <f t="shared" si="14"/>
        <v>0</v>
      </c>
      <c r="M79" s="146">
        <f t="shared" si="14"/>
        <v>0</v>
      </c>
      <c r="N79" s="148" t="e">
        <f t="shared" si="10"/>
        <v>#DIV/0!</v>
      </c>
    </row>
    <row r="80" spans="1:14" ht="14" x14ac:dyDescent="0.25">
      <c r="A80" s="84"/>
      <c r="B80" s="85"/>
      <c r="C80" s="84"/>
      <c r="D80" s="84"/>
      <c r="E80" s="84"/>
      <c r="F80" s="84"/>
      <c r="G80" s="86"/>
      <c r="H80" s="84"/>
      <c r="I80" s="84"/>
      <c r="J80" s="84"/>
      <c r="K80" s="84"/>
      <c r="L80" s="102"/>
      <c r="M80" s="34"/>
    </row>
    <row r="81" spans="1:13" ht="14" x14ac:dyDescent="0.25">
      <c r="A81" s="84"/>
      <c r="B81" s="85"/>
      <c r="C81" s="84"/>
      <c r="D81" s="84"/>
      <c r="E81" s="84"/>
      <c r="F81" s="84"/>
      <c r="G81" s="86"/>
      <c r="H81" s="84"/>
      <c r="I81" s="84"/>
      <c r="J81" s="84"/>
      <c r="K81" s="84"/>
      <c r="L81" s="102"/>
      <c r="M81" s="34"/>
    </row>
    <row r="82" spans="1:13" ht="14" x14ac:dyDescent="0.25">
      <c r="A82" s="84"/>
      <c r="B82" s="85"/>
      <c r="C82" s="84"/>
      <c r="D82" s="84"/>
      <c r="E82" s="84"/>
      <c r="F82" s="84"/>
      <c r="G82" s="86"/>
      <c r="H82" s="84"/>
      <c r="I82" s="84"/>
      <c r="J82" s="84"/>
      <c r="K82" s="84"/>
      <c r="L82" s="102"/>
      <c r="M82" s="34"/>
    </row>
    <row r="83" spans="1:13" ht="14" x14ac:dyDescent="0.3">
      <c r="A83" s="26"/>
      <c r="B83" s="80"/>
      <c r="C83" s="81"/>
      <c r="D83" s="81"/>
      <c r="E83" s="81"/>
      <c r="F83" s="82"/>
      <c r="G83" s="26"/>
      <c r="H83" s="82"/>
      <c r="I83" s="26"/>
      <c r="J83" s="26"/>
      <c r="K83" s="81"/>
    </row>
  </sheetData>
  <mergeCells count="24">
    <mergeCell ref="L66:L67"/>
    <mergeCell ref="M66:M67"/>
    <mergeCell ref="N66:N67"/>
    <mergeCell ref="A79:B79"/>
    <mergeCell ref="L36:L37"/>
    <mergeCell ref="A60:B60"/>
    <mergeCell ref="A65:N65"/>
    <mergeCell ref="A66:A67"/>
    <mergeCell ref="B66:B67"/>
    <mergeCell ref="C66:C67"/>
    <mergeCell ref="D66:D67"/>
    <mergeCell ref="E66:E67"/>
    <mergeCell ref="F66:J66"/>
    <mergeCell ref="K66:K67"/>
    <mergeCell ref="A2:K2"/>
    <mergeCell ref="K8:K17"/>
    <mergeCell ref="A30:B30"/>
    <mergeCell ref="A35:K35"/>
    <mergeCell ref="A36:A37"/>
    <mergeCell ref="B36:B37"/>
    <mergeCell ref="C36:C37"/>
    <mergeCell ref="D36:I36"/>
    <mergeCell ref="J36:J37"/>
    <mergeCell ref="K36:K37"/>
  </mergeCells>
  <pageMargins left="1.34" right="0.7" top="0.25" bottom="0.55000000000000004" header="0.12" footer="0.3"/>
  <pageSetup paperSize="5" scale="71" orientation="landscape" horizontalDpi="4294967293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7843A7-DA72-4643-8F26-CB9E43E93C49}">
  <dimension ref="A1:N223"/>
  <sheetViews>
    <sheetView view="pageBreakPreview" topLeftCell="A31" zoomScale="85" zoomScaleNormal="60" zoomScaleSheetLayoutView="85" workbookViewId="0">
      <selection activeCell="C39" sqref="C39"/>
    </sheetView>
  </sheetViews>
  <sheetFormatPr defaultColWidth="9.1796875" defaultRowHeight="14" x14ac:dyDescent="0.3"/>
  <cols>
    <col min="1" max="1" width="4.90625" style="38" customWidth="1"/>
    <col min="2" max="2" width="44.08984375" style="38" customWidth="1"/>
    <col min="3" max="5" width="14.81640625" style="38" customWidth="1"/>
    <col min="6" max="6" width="12.36328125" style="38" customWidth="1"/>
    <col min="7" max="7" width="10.6328125" style="38" customWidth="1"/>
    <col min="8" max="8" width="12" style="38" customWidth="1"/>
    <col min="9" max="9" width="13.1796875" style="40" customWidth="1"/>
    <col min="10" max="10" width="9.1796875" style="38" customWidth="1"/>
    <col min="11" max="11" width="11.7265625" style="38" customWidth="1"/>
    <col min="12" max="12" width="13.453125" style="38" customWidth="1"/>
    <col min="13" max="13" width="10.36328125" style="38" customWidth="1"/>
    <col min="14" max="14" width="10.6328125" style="38" customWidth="1"/>
    <col min="15" max="16384" width="9.1796875" style="38"/>
  </cols>
  <sheetData>
    <row r="1" spans="1:14" x14ac:dyDescent="0.3">
      <c r="A1" s="355" t="s">
        <v>133</v>
      </c>
      <c r="B1" s="355"/>
      <c r="C1" s="355"/>
      <c r="D1" s="355"/>
      <c r="E1" s="355"/>
      <c r="F1" s="355"/>
      <c r="G1" s="355"/>
      <c r="H1" s="355"/>
      <c r="I1" s="355"/>
    </row>
    <row r="2" spans="1:14" x14ac:dyDescent="0.3">
      <c r="A2" s="39"/>
      <c r="B2" s="39"/>
      <c r="C2" s="39"/>
      <c r="D2" s="39"/>
      <c r="E2" s="39"/>
      <c r="F2" s="39"/>
      <c r="G2" s="39"/>
      <c r="H2" s="39"/>
      <c r="I2" s="39"/>
    </row>
    <row r="3" spans="1:14" ht="15.5" x14ac:dyDescent="0.3">
      <c r="A3" s="374" t="s">
        <v>239</v>
      </c>
      <c r="B3" s="374"/>
      <c r="C3" s="374"/>
      <c r="D3" s="374"/>
      <c r="E3" s="374"/>
      <c r="F3" s="374"/>
      <c r="G3" s="374"/>
      <c r="H3" s="374"/>
      <c r="I3" s="374"/>
      <c r="J3" s="374"/>
      <c r="K3" s="374"/>
      <c r="L3" s="374"/>
      <c r="M3" s="374"/>
      <c r="N3" s="374"/>
    </row>
    <row r="4" spans="1:14" x14ac:dyDescent="0.3">
      <c r="A4" s="375" t="s">
        <v>240</v>
      </c>
      <c r="B4" s="376"/>
      <c r="C4" s="376"/>
      <c r="D4" s="376"/>
      <c r="E4" s="376"/>
      <c r="F4" s="376"/>
      <c r="G4" s="376"/>
      <c r="H4" s="376"/>
      <c r="I4" s="376"/>
      <c r="J4" s="376"/>
      <c r="K4" s="376"/>
      <c r="L4" s="376"/>
      <c r="M4" s="376"/>
      <c r="N4" s="376"/>
    </row>
    <row r="5" spans="1:14" x14ac:dyDescent="0.3">
      <c r="A5" s="377" t="s">
        <v>241</v>
      </c>
      <c r="B5" s="377"/>
      <c r="C5" s="377"/>
      <c r="D5" s="377"/>
      <c r="E5" s="377"/>
      <c r="F5" s="377"/>
      <c r="G5" s="377"/>
      <c r="H5" s="377"/>
      <c r="I5" s="377"/>
      <c r="J5" s="377"/>
      <c r="K5" s="377"/>
      <c r="L5" s="377"/>
      <c r="M5" s="377"/>
      <c r="N5" s="377"/>
    </row>
    <row r="6" spans="1:14" x14ac:dyDescent="0.3">
      <c r="A6" s="371" t="s">
        <v>27</v>
      </c>
      <c r="B6" s="371" t="s">
        <v>91</v>
      </c>
      <c r="C6" s="371" t="s">
        <v>216</v>
      </c>
      <c r="D6" s="371" t="s">
        <v>217</v>
      </c>
      <c r="E6" s="371" t="s">
        <v>218</v>
      </c>
      <c r="F6" s="373" t="s">
        <v>242</v>
      </c>
      <c r="G6" s="373"/>
      <c r="H6" s="373"/>
      <c r="I6" s="373"/>
      <c r="J6" s="373"/>
      <c r="K6" s="371" t="s">
        <v>243</v>
      </c>
      <c r="L6" s="365" t="s">
        <v>244</v>
      </c>
      <c r="M6" s="367" t="s">
        <v>193</v>
      </c>
      <c r="N6" s="367" t="s">
        <v>222</v>
      </c>
    </row>
    <row r="7" spans="1:14" ht="65.5" customHeight="1" x14ac:dyDescent="0.3">
      <c r="A7" s="371"/>
      <c r="B7" s="371"/>
      <c r="C7" s="372"/>
      <c r="D7" s="372"/>
      <c r="E7" s="371"/>
      <c r="F7" s="140" t="s">
        <v>223</v>
      </c>
      <c r="G7" s="141" t="s">
        <v>224</v>
      </c>
      <c r="H7" s="141" t="s">
        <v>245</v>
      </c>
      <c r="I7" s="142" t="s">
        <v>246</v>
      </c>
      <c r="J7" s="142" t="s">
        <v>227</v>
      </c>
      <c r="K7" s="371"/>
      <c r="L7" s="366"/>
      <c r="M7" s="367"/>
      <c r="N7" s="367"/>
    </row>
    <row r="8" spans="1:14" ht="25" x14ac:dyDescent="0.3">
      <c r="A8" s="154">
        <v>1</v>
      </c>
      <c r="B8" s="189" t="s">
        <v>247</v>
      </c>
      <c r="C8" s="225"/>
      <c r="D8" s="251"/>
      <c r="E8" s="192">
        <f>D8*365</f>
        <v>0</v>
      </c>
      <c r="F8" s="251"/>
      <c r="G8" s="251"/>
      <c r="H8" s="251"/>
      <c r="I8" s="251"/>
      <c r="J8" s="251"/>
      <c r="K8" s="193">
        <f>SUM(F8:J8)</f>
        <v>0</v>
      </c>
      <c r="L8" s="156">
        <f>K8*365</f>
        <v>0</v>
      </c>
      <c r="M8" s="156">
        <f>E8-L8</f>
        <v>0</v>
      </c>
      <c r="N8" s="144" t="e">
        <f>(L8/E8)</f>
        <v>#DIV/0!</v>
      </c>
    </row>
    <row r="9" spans="1:14" ht="25" x14ac:dyDescent="0.3">
      <c r="A9" s="154">
        <v>2</v>
      </c>
      <c r="B9" s="189" t="s">
        <v>248</v>
      </c>
      <c r="C9" s="225"/>
      <c r="D9" s="251"/>
      <c r="E9" s="192">
        <f t="shared" ref="E9:E14" si="0">D9*365</f>
        <v>0</v>
      </c>
      <c r="F9" s="251"/>
      <c r="G9" s="251"/>
      <c r="H9" s="251"/>
      <c r="I9" s="251"/>
      <c r="J9" s="251"/>
      <c r="K9" s="193">
        <f t="shared" ref="K9:K14" si="1">SUM(F9:J9)</f>
        <v>0</v>
      </c>
      <c r="L9" s="156">
        <f t="shared" ref="L9:L14" si="2">K9*365</f>
        <v>0</v>
      </c>
      <c r="M9" s="156">
        <f t="shared" ref="M9:M14" si="3">E9-L9</f>
        <v>0</v>
      </c>
      <c r="N9" s="144" t="e">
        <f t="shared" ref="N9:N14" si="4">(L9/E9)</f>
        <v>#DIV/0!</v>
      </c>
    </row>
    <row r="10" spans="1:14" ht="25" x14ac:dyDescent="0.3">
      <c r="A10" s="154">
        <v>3</v>
      </c>
      <c r="B10" s="189" t="s">
        <v>249</v>
      </c>
      <c r="C10" s="225"/>
      <c r="D10" s="251"/>
      <c r="E10" s="192">
        <f t="shared" si="0"/>
        <v>0</v>
      </c>
      <c r="F10" s="251"/>
      <c r="G10" s="251"/>
      <c r="H10" s="253"/>
      <c r="I10" s="253"/>
      <c r="J10" s="251"/>
      <c r="K10" s="193">
        <f t="shared" si="1"/>
        <v>0</v>
      </c>
      <c r="L10" s="156">
        <f t="shared" si="2"/>
        <v>0</v>
      </c>
      <c r="M10" s="156">
        <f t="shared" si="3"/>
        <v>0</v>
      </c>
      <c r="N10" s="144" t="e">
        <f t="shared" si="4"/>
        <v>#DIV/0!</v>
      </c>
    </row>
    <row r="11" spans="1:14" ht="25" x14ac:dyDescent="0.3">
      <c r="A11" s="154">
        <v>4</v>
      </c>
      <c r="B11" s="189" t="s">
        <v>250</v>
      </c>
      <c r="C11" s="225"/>
      <c r="D11" s="251"/>
      <c r="E11" s="192">
        <f t="shared" si="0"/>
        <v>0</v>
      </c>
      <c r="F11" s="251"/>
      <c r="G11" s="251"/>
      <c r="H11" s="251"/>
      <c r="I11" s="251"/>
      <c r="J11" s="251"/>
      <c r="K11" s="193">
        <f t="shared" si="1"/>
        <v>0</v>
      </c>
      <c r="L11" s="156">
        <f t="shared" si="2"/>
        <v>0</v>
      </c>
      <c r="M11" s="156">
        <f t="shared" si="3"/>
        <v>0</v>
      </c>
      <c r="N11" s="144" t="e">
        <f t="shared" si="4"/>
        <v>#DIV/0!</v>
      </c>
    </row>
    <row r="12" spans="1:14" ht="25" x14ac:dyDescent="0.3">
      <c r="A12" s="154">
        <v>5</v>
      </c>
      <c r="B12" s="189" t="s">
        <v>251</v>
      </c>
      <c r="C12" s="225"/>
      <c r="D12" s="251"/>
      <c r="E12" s="192">
        <f t="shared" si="0"/>
        <v>0</v>
      </c>
      <c r="F12" s="251"/>
      <c r="G12" s="251"/>
      <c r="H12" s="253"/>
      <c r="I12" s="253"/>
      <c r="J12" s="251"/>
      <c r="K12" s="193">
        <f t="shared" si="1"/>
        <v>0</v>
      </c>
      <c r="L12" s="156">
        <f t="shared" si="2"/>
        <v>0</v>
      </c>
      <c r="M12" s="156">
        <f t="shared" si="3"/>
        <v>0</v>
      </c>
      <c r="N12" s="144" t="e">
        <f t="shared" si="4"/>
        <v>#DIV/0!</v>
      </c>
    </row>
    <row r="13" spans="1:14" ht="25" x14ac:dyDescent="0.3">
      <c r="A13" s="154">
        <v>6</v>
      </c>
      <c r="B13" s="189" t="s">
        <v>252</v>
      </c>
      <c r="C13" s="225"/>
      <c r="D13" s="251"/>
      <c r="E13" s="192">
        <f t="shared" si="0"/>
        <v>0</v>
      </c>
      <c r="F13" s="251"/>
      <c r="G13" s="251"/>
      <c r="H13" s="251"/>
      <c r="I13" s="251"/>
      <c r="J13" s="251"/>
      <c r="K13" s="193">
        <f t="shared" si="1"/>
        <v>0</v>
      </c>
      <c r="L13" s="156">
        <f t="shared" si="2"/>
        <v>0</v>
      </c>
      <c r="M13" s="156">
        <f t="shared" si="3"/>
        <v>0</v>
      </c>
      <c r="N13" s="144" t="e">
        <f t="shared" si="4"/>
        <v>#DIV/0!</v>
      </c>
    </row>
    <row r="14" spans="1:14" ht="25" x14ac:dyDescent="0.3">
      <c r="A14" s="154">
        <v>7</v>
      </c>
      <c r="B14" s="189" t="s">
        <v>253</v>
      </c>
      <c r="C14" s="225"/>
      <c r="D14" s="251"/>
      <c r="E14" s="192">
        <f t="shared" si="0"/>
        <v>0</v>
      </c>
      <c r="F14" s="253"/>
      <c r="G14" s="253"/>
      <c r="H14" s="251"/>
      <c r="I14" s="251"/>
      <c r="J14" s="253"/>
      <c r="K14" s="193">
        <f t="shared" si="1"/>
        <v>0</v>
      </c>
      <c r="L14" s="156">
        <f t="shared" si="2"/>
        <v>0</v>
      </c>
      <c r="M14" s="156">
        <f t="shared" si="3"/>
        <v>0</v>
      </c>
      <c r="N14" s="144" t="e">
        <f t="shared" si="4"/>
        <v>#DIV/0!</v>
      </c>
    </row>
    <row r="15" spans="1:14" x14ac:dyDescent="0.3">
      <c r="A15" s="379" t="s">
        <v>32</v>
      </c>
      <c r="B15" s="380"/>
      <c r="C15" s="190">
        <f>SUM(C8:C14)</f>
        <v>0</v>
      </c>
      <c r="D15" s="191">
        <f>SUM(D8:D14)</f>
        <v>0</v>
      </c>
      <c r="E15" s="157">
        <f>SUM(E8:E14)</f>
        <v>0</v>
      </c>
      <c r="F15" s="191">
        <f>SUM(F8:F14)</f>
        <v>0</v>
      </c>
      <c r="G15" s="191">
        <f t="shared" ref="G15:M15" si="5">SUM(G8:G14)</f>
        <v>0</v>
      </c>
      <c r="H15" s="191">
        <f t="shared" si="5"/>
        <v>0</v>
      </c>
      <c r="I15" s="191">
        <f t="shared" si="5"/>
        <v>0</v>
      </c>
      <c r="J15" s="191">
        <f t="shared" si="5"/>
        <v>0</v>
      </c>
      <c r="K15" s="157">
        <f t="shared" si="5"/>
        <v>0</v>
      </c>
      <c r="L15" s="158">
        <f t="shared" si="5"/>
        <v>0</v>
      </c>
      <c r="M15" s="157">
        <f t="shared" si="5"/>
        <v>0</v>
      </c>
      <c r="N15" s="159" t="e">
        <f>(K15/E15)</f>
        <v>#DIV/0!</v>
      </c>
    </row>
    <row r="16" spans="1:14" x14ac:dyDescent="0.3">
      <c r="A16" s="39"/>
      <c r="B16" s="39"/>
      <c r="C16" s="39"/>
      <c r="D16" s="39"/>
      <c r="E16" s="39"/>
      <c r="F16" s="39"/>
      <c r="G16" s="39"/>
      <c r="H16" s="39"/>
      <c r="I16" s="39"/>
    </row>
    <row r="17" spans="1:9" x14ac:dyDescent="0.3">
      <c r="A17" s="39"/>
      <c r="B17" s="39"/>
      <c r="C17" s="39"/>
      <c r="D17" s="39"/>
      <c r="E17" s="39"/>
      <c r="F17" s="39"/>
      <c r="G17" s="39"/>
      <c r="H17" s="39"/>
      <c r="I17" s="39"/>
    </row>
    <row r="18" spans="1:9" x14ac:dyDescent="0.3">
      <c r="A18" s="39"/>
      <c r="B18" s="39"/>
      <c r="C18" s="39"/>
      <c r="D18" s="39"/>
      <c r="E18" s="39"/>
      <c r="F18" s="39"/>
      <c r="G18" s="39"/>
      <c r="H18" s="39"/>
      <c r="I18" s="39"/>
    </row>
    <row r="19" spans="1:9" x14ac:dyDescent="0.3">
      <c r="A19" s="381" t="s">
        <v>75</v>
      </c>
      <c r="B19" s="381"/>
      <c r="C19" s="183"/>
      <c r="D19" s="161"/>
      <c r="E19" s="161"/>
      <c r="F19" s="161"/>
      <c r="G19" s="161"/>
      <c r="H19" s="161"/>
      <c r="I19" s="161"/>
    </row>
    <row r="20" spans="1:9" x14ac:dyDescent="0.3">
      <c r="A20" s="162" t="s">
        <v>76</v>
      </c>
      <c r="B20" s="162"/>
      <c r="C20" s="163"/>
      <c r="D20" s="26"/>
      <c r="E20" s="26"/>
      <c r="F20" s="26"/>
      <c r="G20" s="26" t="s">
        <v>72</v>
      </c>
      <c r="H20" s="26"/>
      <c r="I20" s="81"/>
    </row>
    <row r="21" spans="1:9" ht="52.5" thickBot="1" x14ac:dyDescent="0.35">
      <c r="A21" s="182" t="s">
        <v>27</v>
      </c>
      <c r="B21" s="164" t="s">
        <v>91</v>
      </c>
      <c r="C21" s="101" t="s">
        <v>254</v>
      </c>
      <c r="D21" s="101" t="s">
        <v>255</v>
      </c>
      <c r="E21" s="101" t="s">
        <v>256</v>
      </c>
      <c r="F21" s="101" t="s">
        <v>257</v>
      </c>
      <c r="G21" s="101" t="s">
        <v>244</v>
      </c>
      <c r="H21" s="101" t="s">
        <v>258</v>
      </c>
      <c r="I21" s="101" t="s">
        <v>222</v>
      </c>
    </row>
    <row r="22" spans="1:9" ht="28" x14ac:dyDescent="0.3">
      <c r="A22" s="154">
        <v>1</v>
      </c>
      <c r="B22" s="194" t="s">
        <v>259</v>
      </c>
      <c r="C22" s="241"/>
      <c r="D22" s="258"/>
      <c r="E22" s="198">
        <f>D22*365</f>
        <v>0</v>
      </c>
      <c r="F22" s="261"/>
      <c r="G22" s="196">
        <f>F22*365</f>
        <v>0</v>
      </c>
      <c r="H22" s="165">
        <f>E22-G22</f>
        <v>0</v>
      </c>
      <c r="I22" s="144" t="e">
        <f>(G22/E22)</f>
        <v>#DIV/0!</v>
      </c>
    </row>
    <row r="23" spans="1:9" ht="42" x14ac:dyDescent="0.3">
      <c r="A23" s="154">
        <v>2</v>
      </c>
      <c r="B23" s="195" t="s">
        <v>260</v>
      </c>
      <c r="C23" s="243"/>
      <c r="D23" s="259"/>
      <c r="E23" s="198">
        <f t="shared" ref="E23:E24" si="6">D23*365</f>
        <v>0</v>
      </c>
      <c r="F23" s="262"/>
      <c r="G23" s="196">
        <f t="shared" ref="G23:G24" si="7">F23*365</f>
        <v>0</v>
      </c>
      <c r="H23" s="165">
        <f t="shared" ref="H23:H24" si="8">E23-G23</f>
        <v>0</v>
      </c>
      <c r="I23" s="144" t="e">
        <f t="shared" ref="I23:I24" si="9">(G23/E23)</f>
        <v>#DIV/0!</v>
      </c>
    </row>
    <row r="24" spans="1:9" ht="42.5" thickBot="1" x14ac:dyDescent="0.35">
      <c r="A24" s="154">
        <v>3</v>
      </c>
      <c r="B24" s="194" t="s">
        <v>261</v>
      </c>
      <c r="C24" s="245"/>
      <c r="D24" s="260"/>
      <c r="E24" s="198">
        <f t="shared" si="6"/>
        <v>0</v>
      </c>
      <c r="F24" s="263"/>
      <c r="G24" s="196">
        <f t="shared" si="7"/>
        <v>0</v>
      </c>
      <c r="H24" s="165">
        <f t="shared" si="8"/>
        <v>0</v>
      </c>
      <c r="I24" s="144" t="e">
        <f t="shared" si="9"/>
        <v>#DIV/0!</v>
      </c>
    </row>
    <row r="25" spans="1:9" x14ac:dyDescent="0.3">
      <c r="A25" s="382" t="s">
        <v>32</v>
      </c>
      <c r="B25" s="383"/>
      <c r="C25" s="190">
        <f t="shared" ref="C25:H25" si="10">SUM(C22:C24)</f>
        <v>0</v>
      </c>
      <c r="D25" s="197">
        <f t="shared" si="10"/>
        <v>0</v>
      </c>
      <c r="E25" s="166">
        <f t="shared" si="10"/>
        <v>0</v>
      </c>
      <c r="F25" s="197">
        <f t="shared" si="10"/>
        <v>0</v>
      </c>
      <c r="G25" s="167">
        <f>SUM(G22:G24)</f>
        <v>0</v>
      </c>
      <c r="H25" s="166">
        <f t="shared" si="10"/>
        <v>0</v>
      </c>
      <c r="I25" s="168" t="e">
        <f>G25/E25</f>
        <v>#DIV/0!</v>
      </c>
    </row>
    <row r="26" spans="1:9" x14ac:dyDescent="0.3">
      <c r="A26" s="39"/>
      <c r="B26" s="39"/>
      <c r="C26" s="39"/>
      <c r="D26" s="39"/>
      <c r="E26" s="39"/>
      <c r="F26" s="39"/>
      <c r="G26" s="39"/>
      <c r="H26" s="39"/>
      <c r="I26" s="39"/>
    </row>
    <row r="27" spans="1:9" x14ac:dyDescent="0.3">
      <c r="A27" s="39"/>
      <c r="B27" s="39"/>
      <c r="C27" s="39"/>
      <c r="D27" s="39"/>
      <c r="E27" s="39"/>
      <c r="F27" s="39"/>
      <c r="G27" s="39"/>
      <c r="H27" s="39"/>
      <c r="I27" s="39"/>
    </row>
    <row r="28" spans="1:9" x14ac:dyDescent="0.3">
      <c r="A28" s="39"/>
      <c r="B28" s="39"/>
      <c r="C28" s="39"/>
      <c r="D28" s="39"/>
      <c r="E28" s="39"/>
      <c r="F28" s="39"/>
      <c r="G28" s="39"/>
      <c r="H28" s="39"/>
      <c r="I28" s="39"/>
    </row>
    <row r="29" spans="1:9" x14ac:dyDescent="0.3">
      <c r="A29" s="354" t="s">
        <v>239</v>
      </c>
      <c r="B29" s="354"/>
      <c r="C29" s="354"/>
      <c r="D29" s="354"/>
      <c r="E29" s="354"/>
      <c r="F29" s="26"/>
      <c r="G29" s="39"/>
      <c r="H29" s="39"/>
      <c r="I29" s="39"/>
    </row>
    <row r="30" spans="1:9" x14ac:dyDescent="0.3">
      <c r="A30" s="384" t="s">
        <v>262</v>
      </c>
      <c r="B30" s="384"/>
      <c r="C30" s="384"/>
      <c r="D30" s="384"/>
      <c r="E30" s="384"/>
      <c r="F30" s="26"/>
      <c r="G30" s="39"/>
      <c r="H30" s="39"/>
      <c r="I30" s="39"/>
    </row>
    <row r="31" spans="1:9" ht="52" x14ac:dyDescent="0.3">
      <c r="A31" s="181" t="s">
        <v>27</v>
      </c>
      <c r="B31" s="169" t="s">
        <v>91</v>
      </c>
      <c r="C31" s="170" t="s">
        <v>263</v>
      </c>
      <c r="D31" s="171" t="s">
        <v>264</v>
      </c>
      <c r="E31" s="170" t="s">
        <v>265</v>
      </c>
      <c r="F31" s="171" t="s">
        <v>266</v>
      </c>
      <c r="G31" s="39"/>
      <c r="H31" s="39"/>
      <c r="I31" s="39"/>
    </row>
    <row r="32" spans="1:9" ht="14.5" thickBot="1" x14ac:dyDescent="0.35">
      <c r="A32" s="385" t="s">
        <v>267</v>
      </c>
      <c r="B32" s="386"/>
      <c r="C32" s="387"/>
      <c r="D32" s="387"/>
      <c r="E32" s="388"/>
      <c r="F32" s="26"/>
      <c r="G32" s="39"/>
      <c r="H32" s="39"/>
      <c r="I32" s="39"/>
    </row>
    <row r="33" spans="1:9" x14ac:dyDescent="0.3">
      <c r="A33" s="154">
        <v>1</v>
      </c>
      <c r="B33" s="189" t="s">
        <v>268</v>
      </c>
      <c r="C33" s="241"/>
      <c r="D33" s="241"/>
      <c r="E33" s="203">
        <f>C33</f>
        <v>0</v>
      </c>
      <c r="F33" s="155">
        <f>D33</f>
        <v>0</v>
      </c>
      <c r="G33" s="39"/>
      <c r="H33" s="39"/>
      <c r="I33" s="39"/>
    </row>
    <row r="34" spans="1:9" x14ac:dyDescent="0.3">
      <c r="A34" s="328">
        <v>2</v>
      </c>
      <c r="B34" s="199" t="s">
        <v>269</v>
      </c>
      <c r="C34" s="264"/>
      <c r="D34" s="264"/>
      <c r="E34" s="204">
        <f>C34*365</f>
        <v>0</v>
      </c>
      <c r="F34" s="172">
        <f>D34*365</f>
        <v>0</v>
      </c>
      <c r="G34" s="39"/>
      <c r="H34" s="39"/>
      <c r="I34" s="39"/>
    </row>
    <row r="35" spans="1:9" x14ac:dyDescent="0.3">
      <c r="A35" s="329"/>
      <c r="B35" s="200" t="s">
        <v>278</v>
      </c>
      <c r="C35" s="265"/>
      <c r="D35" s="265"/>
      <c r="E35" s="205">
        <f>C35*365</f>
        <v>0</v>
      </c>
      <c r="F35" s="173">
        <f>D35*365</f>
        <v>0</v>
      </c>
      <c r="G35" s="39"/>
      <c r="H35" s="39"/>
      <c r="I35" s="39"/>
    </row>
    <row r="36" spans="1:9" ht="25" x14ac:dyDescent="0.3">
      <c r="A36" s="329"/>
      <c r="B36" s="201" t="s">
        <v>280</v>
      </c>
      <c r="C36" s="265"/>
      <c r="D36" s="265"/>
      <c r="E36" s="205">
        <f t="shared" ref="E36:F38" si="11">C36*365</f>
        <v>0</v>
      </c>
      <c r="F36" s="173">
        <f t="shared" si="11"/>
        <v>0</v>
      </c>
      <c r="G36" s="39"/>
      <c r="H36" s="39"/>
      <c r="I36" s="39"/>
    </row>
    <row r="37" spans="1:9" x14ac:dyDescent="0.3">
      <c r="A37" s="329"/>
      <c r="B37" s="189" t="s">
        <v>279</v>
      </c>
      <c r="C37" s="265"/>
      <c r="D37" s="265"/>
      <c r="E37" s="205">
        <f t="shared" si="11"/>
        <v>0</v>
      </c>
      <c r="F37" s="173">
        <f t="shared" si="11"/>
        <v>0</v>
      </c>
      <c r="G37" s="39"/>
      <c r="H37" s="39" t="s">
        <v>72</v>
      </c>
      <c r="I37" s="39"/>
    </row>
    <row r="38" spans="1:9" x14ac:dyDescent="0.3">
      <c r="A38" s="330"/>
      <c r="B38" s="189" t="s">
        <v>281</v>
      </c>
      <c r="C38" s="265">
        <f>C34-(C35+C36+C37)</f>
        <v>0</v>
      </c>
      <c r="D38" s="265">
        <f>D34-(D35+D36+D37)</f>
        <v>0</v>
      </c>
      <c r="E38" s="205">
        <f t="shared" si="11"/>
        <v>0</v>
      </c>
      <c r="F38" s="173">
        <f t="shared" si="11"/>
        <v>0</v>
      </c>
      <c r="G38" s="39"/>
      <c r="H38" s="39"/>
      <c r="I38" s="39"/>
    </row>
    <row r="39" spans="1:9" ht="25.5" thickBot="1" x14ac:dyDescent="0.35">
      <c r="A39" s="154">
        <v>3</v>
      </c>
      <c r="B39" s="201" t="s">
        <v>270</v>
      </c>
      <c r="C39" s="266"/>
      <c r="D39" s="266"/>
      <c r="E39" s="206"/>
      <c r="F39" s="100"/>
      <c r="G39" s="39"/>
      <c r="H39" s="39"/>
      <c r="I39" s="39"/>
    </row>
    <row r="40" spans="1:9" ht="23.5" customHeight="1" x14ac:dyDescent="0.3">
      <c r="A40" s="174"/>
      <c r="B40" s="174" t="s">
        <v>271</v>
      </c>
      <c r="C40" s="202">
        <f>C34</f>
        <v>0</v>
      </c>
      <c r="D40" s="202">
        <f>D34</f>
        <v>0</v>
      </c>
      <c r="E40" s="175">
        <f>E34</f>
        <v>0</v>
      </c>
      <c r="F40" s="175">
        <f>F34</f>
        <v>0</v>
      </c>
      <c r="G40" s="39"/>
      <c r="H40" s="39"/>
      <c r="I40" s="39"/>
    </row>
    <row r="41" spans="1:9" ht="14" customHeight="1" x14ac:dyDescent="0.3">
      <c r="A41" s="389" t="s">
        <v>272</v>
      </c>
      <c r="B41" s="390"/>
      <c r="C41" s="176">
        <f>SUM(C40:D40)</f>
        <v>0</v>
      </c>
      <c r="D41" s="177" t="s">
        <v>273</v>
      </c>
      <c r="E41" s="178">
        <f>SUM(E40:F40)</f>
        <v>0</v>
      </c>
      <c r="F41" s="179" t="s">
        <v>110</v>
      </c>
      <c r="G41" s="39"/>
      <c r="H41" s="39"/>
      <c r="I41" s="39"/>
    </row>
    <row r="42" spans="1:9" x14ac:dyDescent="0.3">
      <c r="A42" s="378" t="s">
        <v>274</v>
      </c>
      <c r="B42" s="378"/>
      <c r="C42" s="180">
        <f>SUM(C33:D33)</f>
        <v>0</v>
      </c>
      <c r="D42" s="28"/>
      <c r="E42" s="28"/>
      <c r="F42" s="26"/>
      <c r="G42" s="39"/>
      <c r="H42" s="39"/>
      <c r="I42" s="39"/>
    </row>
    <row r="43" spans="1:9" x14ac:dyDescent="0.3">
      <c r="A43" s="39"/>
      <c r="B43" s="39" t="s">
        <v>72</v>
      </c>
      <c r="C43" s="39"/>
      <c r="D43" s="39"/>
      <c r="E43" s="39"/>
      <c r="F43" s="39"/>
      <c r="G43" s="39"/>
      <c r="H43" s="39"/>
      <c r="I43" s="39"/>
    </row>
    <row r="44" spans="1:9" x14ac:dyDescent="0.3">
      <c r="A44" s="39"/>
      <c r="B44" s="39"/>
      <c r="C44" s="39"/>
      <c r="D44" s="39"/>
      <c r="E44" s="39"/>
      <c r="F44" s="39"/>
      <c r="G44" s="39"/>
      <c r="H44" s="39"/>
      <c r="I44" s="39"/>
    </row>
    <row r="45" spans="1:9" x14ac:dyDescent="0.3">
      <c r="A45" s="39"/>
      <c r="B45" s="39"/>
      <c r="C45" s="39"/>
      <c r="D45" s="39"/>
      <c r="E45" s="39"/>
      <c r="F45" s="39"/>
      <c r="G45" s="39"/>
      <c r="H45" s="39"/>
      <c r="I45" s="39"/>
    </row>
    <row r="46" spans="1:9" x14ac:dyDescent="0.3">
      <c r="A46" s="39"/>
      <c r="B46" s="39"/>
      <c r="C46" s="39"/>
      <c r="D46" s="39"/>
      <c r="E46" s="39"/>
      <c r="F46" s="39"/>
      <c r="G46" s="39"/>
      <c r="H46" s="39"/>
      <c r="I46" s="39"/>
    </row>
    <row r="124" spans="1:9" ht="15.75" customHeight="1" x14ac:dyDescent="0.3">
      <c r="A124" s="391" t="s">
        <v>33</v>
      </c>
      <c r="B124" s="392"/>
      <c r="C124" s="392"/>
      <c r="D124" s="392"/>
      <c r="E124" s="392"/>
      <c r="F124" s="392"/>
      <c r="G124" s="392"/>
      <c r="H124" s="392"/>
      <c r="I124" s="392"/>
    </row>
    <row r="125" spans="1:9" x14ac:dyDescent="0.3">
      <c r="A125" s="393" t="s">
        <v>41</v>
      </c>
      <c r="B125" s="393"/>
      <c r="C125" s="393"/>
      <c r="D125" s="393"/>
      <c r="E125" s="393"/>
      <c r="F125" s="393"/>
      <c r="G125" s="393"/>
      <c r="H125" s="393"/>
      <c r="I125" s="393"/>
    </row>
    <row r="126" spans="1:9" ht="15" customHeight="1" x14ac:dyDescent="0.3">
      <c r="A126" s="394" t="s">
        <v>27</v>
      </c>
      <c r="B126" s="394" t="s">
        <v>31</v>
      </c>
      <c r="C126" s="184"/>
      <c r="D126" s="394" t="s">
        <v>42</v>
      </c>
      <c r="E126" s="394" t="s">
        <v>34</v>
      </c>
      <c r="F126" s="394" t="s">
        <v>43</v>
      </c>
      <c r="G126" s="394" t="s">
        <v>44</v>
      </c>
      <c r="H126" s="394" t="s">
        <v>45</v>
      </c>
      <c r="I126" s="394" t="s">
        <v>40</v>
      </c>
    </row>
    <row r="127" spans="1:9" x14ac:dyDescent="0.3">
      <c r="A127" s="395"/>
      <c r="B127" s="395"/>
      <c r="C127" s="185"/>
      <c r="D127" s="396"/>
      <c r="E127" s="395"/>
      <c r="F127" s="395"/>
      <c r="G127" s="395"/>
      <c r="H127" s="395"/>
      <c r="I127" s="395"/>
    </row>
    <row r="128" spans="1:9" x14ac:dyDescent="0.3">
      <c r="A128" s="41">
        <v>1</v>
      </c>
      <c r="B128" s="41" t="s">
        <v>29</v>
      </c>
      <c r="C128" s="41"/>
      <c r="D128" s="41"/>
      <c r="E128" s="41">
        <v>2</v>
      </c>
      <c r="F128" s="41">
        <v>10</v>
      </c>
      <c r="G128" s="41">
        <f t="shared" ref="G128:G134" si="12">E128*F128</f>
        <v>20</v>
      </c>
      <c r="H128" s="41">
        <v>20</v>
      </c>
      <c r="I128" s="44">
        <f>G128-H128</f>
        <v>0</v>
      </c>
    </row>
    <row r="129" spans="1:9" x14ac:dyDescent="0.3">
      <c r="A129" s="41">
        <v>2</v>
      </c>
      <c r="B129" s="41" t="s">
        <v>28</v>
      </c>
      <c r="C129" s="41"/>
      <c r="D129" s="41"/>
      <c r="E129" s="41">
        <v>3</v>
      </c>
      <c r="F129" s="41">
        <v>20</v>
      </c>
      <c r="G129" s="41">
        <f t="shared" si="12"/>
        <v>60</v>
      </c>
      <c r="H129" s="41">
        <v>60</v>
      </c>
      <c r="I129" s="44">
        <f t="shared" ref="I129:I134" si="13">G129-H129</f>
        <v>0</v>
      </c>
    </row>
    <row r="130" spans="1:9" x14ac:dyDescent="0.3">
      <c r="A130" s="41"/>
      <c r="D130" s="41"/>
      <c r="E130" s="41"/>
      <c r="F130" s="41"/>
      <c r="G130" s="41">
        <f t="shared" si="12"/>
        <v>0</v>
      </c>
      <c r="H130" s="41"/>
      <c r="I130" s="44">
        <f t="shared" si="13"/>
        <v>0</v>
      </c>
    </row>
    <row r="131" spans="1:9" x14ac:dyDescent="0.3">
      <c r="A131" s="41"/>
      <c r="B131" s="41"/>
      <c r="C131" s="41"/>
      <c r="D131" s="41"/>
      <c r="E131" s="41"/>
      <c r="F131" s="41"/>
      <c r="G131" s="41">
        <f t="shared" si="12"/>
        <v>0</v>
      </c>
      <c r="H131" s="41"/>
      <c r="I131" s="44">
        <f t="shared" si="13"/>
        <v>0</v>
      </c>
    </row>
    <row r="132" spans="1:9" x14ac:dyDescent="0.3">
      <c r="A132" s="41"/>
      <c r="B132" s="41"/>
      <c r="C132" s="41"/>
      <c r="D132" s="41"/>
      <c r="E132" s="41"/>
      <c r="F132" s="41"/>
      <c r="G132" s="41">
        <f t="shared" si="12"/>
        <v>0</v>
      </c>
      <c r="H132" s="41"/>
      <c r="I132" s="44">
        <f t="shared" si="13"/>
        <v>0</v>
      </c>
    </row>
    <row r="133" spans="1:9" x14ac:dyDescent="0.3">
      <c r="A133" s="41"/>
      <c r="B133" s="41"/>
      <c r="C133" s="41"/>
      <c r="D133" s="41"/>
      <c r="E133" s="41"/>
      <c r="F133" s="41"/>
      <c r="G133" s="41">
        <f t="shared" si="12"/>
        <v>0</v>
      </c>
      <c r="H133" s="41"/>
      <c r="I133" s="44">
        <f t="shared" si="13"/>
        <v>0</v>
      </c>
    </row>
    <row r="134" spans="1:9" x14ac:dyDescent="0.3">
      <c r="A134" s="41"/>
      <c r="B134" s="41"/>
      <c r="C134" s="41"/>
      <c r="D134" s="41"/>
      <c r="E134" s="41"/>
      <c r="F134" s="41"/>
      <c r="G134" s="41">
        <f t="shared" si="12"/>
        <v>0</v>
      </c>
      <c r="H134" s="41"/>
      <c r="I134" s="44">
        <f t="shared" si="13"/>
        <v>0</v>
      </c>
    </row>
    <row r="135" spans="1:9" x14ac:dyDescent="0.3">
      <c r="A135" s="41"/>
      <c r="B135" s="41"/>
      <c r="C135" s="41"/>
      <c r="D135" s="41"/>
      <c r="E135" s="41"/>
      <c r="F135" s="41"/>
      <c r="G135" s="41"/>
      <c r="H135" s="41"/>
      <c r="I135" s="44"/>
    </row>
    <row r="136" spans="1:9" x14ac:dyDescent="0.3">
      <c r="A136" s="41"/>
      <c r="B136" s="41"/>
      <c r="C136" s="41"/>
      <c r="D136" s="41"/>
      <c r="E136" s="41"/>
      <c r="F136" s="41"/>
      <c r="G136" s="41"/>
      <c r="H136" s="41"/>
      <c r="I136" s="44"/>
    </row>
    <row r="137" spans="1:9" x14ac:dyDescent="0.3">
      <c r="A137" s="41"/>
      <c r="B137" s="41"/>
      <c r="C137" s="41"/>
      <c r="D137" s="41"/>
      <c r="E137" s="41"/>
      <c r="F137" s="41"/>
      <c r="G137" s="41"/>
      <c r="H137" s="41"/>
      <c r="I137" s="44"/>
    </row>
    <row r="138" spans="1:9" x14ac:dyDescent="0.3">
      <c r="A138" s="41"/>
      <c r="B138" s="41"/>
      <c r="C138" s="41"/>
      <c r="D138" s="41"/>
      <c r="E138" s="41"/>
      <c r="F138" s="41"/>
      <c r="G138" s="41"/>
      <c r="H138" s="41"/>
      <c r="I138" s="44"/>
    </row>
    <row r="139" spans="1:9" x14ac:dyDescent="0.3">
      <c r="A139" s="41"/>
      <c r="B139" s="41"/>
      <c r="C139" s="41"/>
      <c r="D139" s="41"/>
      <c r="E139" s="41"/>
      <c r="F139" s="41"/>
      <c r="G139" s="41"/>
      <c r="H139" s="41"/>
      <c r="I139" s="44"/>
    </row>
    <row r="140" spans="1:9" x14ac:dyDescent="0.3">
      <c r="A140" s="41"/>
      <c r="B140" s="41"/>
      <c r="C140" s="41"/>
      <c r="D140" s="41"/>
      <c r="E140" s="41"/>
      <c r="F140" s="41"/>
      <c r="G140" s="41"/>
      <c r="H140" s="41"/>
      <c r="I140" s="44"/>
    </row>
    <row r="141" spans="1:9" x14ac:dyDescent="0.3">
      <c r="A141" s="41"/>
      <c r="B141" s="41"/>
      <c r="C141" s="41"/>
      <c r="D141" s="41"/>
      <c r="E141" s="41"/>
      <c r="F141" s="41"/>
      <c r="G141" s="41"/>
      <c r="H141" s="41"/>
      <c r="I141" s="44"/>
    </row>
    <row r="142" spans="1:9" x14ac:dyDescent="0.3">
      <c r="A142" s="41"/>
      <c r="B142" s="41"/>
      <c r="C142" s="41"/>
      <c r="D142" s="41"/>
      <c r="E142" s="41"/>
      <c r="F142" s="41"/>
      <c r="G142" s="41"/>
      <c r="H142" s="41"/>
      <c r="I142" s="44"/>
    </row>
    <row r="143" spans="1:9" x14ac:dyDescent="0.3">
      <c r="A143" s="41"/>
      <c r="B143" s="41"/>
      <c r="C143" s="41"/>
      <c r="D143" s="41"/>
      <c r="E143" s="41"/>
      <c r="F143" s="41"/>
      <c r="G143" s="41"/>
      <c r="H143" s="41"/>
      <c r="I143" s="44"/>
    </row>
    <row r="144" spans="1:9" x14ac:dyDescent="0.3">
      <c r="A144" s="41"/>
      <c r="B144" s="41"/>
      <c r="C144" s="41"/>
      <c r="D144" s="41"/>
      <c r="E144" s="41"/>
      <c r="F144" s="41"/>
      <c r="G144" s="41"/>
      <c r="H144" s="41"/>
      <c r="I144" s="44"/>
    </row>
    <row r="145" spans="1:9" x14ac:dyDescent="0.3">
      <c r="A145" s="45" t="s">
        <v>32</v>
      </c>
      <c r="B145" s="45"/>
      <c r="C145" s="45"/>
      <c r="D145" s="45"/>
      <c r="E145" s="45">
        <f>SUM(E128:E129)</f>
        <v>5</v>
      </c>
      <c r="F145" s="45">
        <f>SUM(F128:F129)</f>
        <v>30</v>
      </c>
      <c r="G145" s="45">
        <f>SUM(G128:G144)</f>
        <v>80</v>
      </c>
      <c r="H145" s="46">
        <f>SUM(H128:H144)</f>
        <v>80</v>
      </c>
      <c r="I145" s="47"/>
    </row>
    <row r="147" spans="1:9" x14ac:dyDescent="0.3">
      <c r="A147" s="38" t="s">
        <v>46</v>
      </c>
    </row>
    <row r="149" spans="1:9" ht="15.75" customHeight="1" x14ac:dyDescent="0.3">
      <c r="A149" s="391" t="s">
        <v>33</v>
      </c>
      <c r="B149" s="391"/>
      <c r="C149" s="391"/>
      <c r="D149" s="391"/>
      <c r="E149" s="391"/>
      <c r="F149" s="391"/>
      <c r="G149" s="391"/>
      <c r="H149" s="391"/>
    </row>
    <row r="150" spans="1:9" x14ac:dyDescent="0.3">
      <c r="A150" s="397" t="s">
        <v>47</v>
      </c>
      <c r="B150" s="397"/>
      <c r="C150" s="397"/>
      <c r="D150" s="397"/>
      <c r="E150" s="397"/>
      <c r="F150" s="397"/>
      <c r="G150" s="397"/>
      <c r="H150" s="397"/>
    </row>
    <row r="151" spans="1:9" x14ac:dyDescent="0.3">
      <c r="A151" s="48"/>
      <c r="B151" s="48"/>
      <c r="C151" s="48"/>
      <c r="D151" s="48"/>
      <c r="E151" s="48"/>
      <c r="F151" s="48"/>
      <c r="G151" s="48"/>
    </row>
    <row r="152" spans="1:9" ht="15" customHeight="1" x14ac:dyDescent="0.3">
      <c r="A152" s="398" t="s">
        <v>27</v>
      </c>
      <c r="B152" s="394" t="s">
        <v>31</v>
      </c>
      <c r="C152" s="184"/>
      <c r="D152" s="394" t="s">
        <v>34</v>
      </c>
      <c r="E152" s="394" t="s">
        <v>35</v>
      </c>
      <c r="F152" s="394" t="s">
        <v>48</v>
      </c>
      <c r="G152" s="394" t="s">
        <v>49</v>
      </c>
      <c r="H152" s="394" t="s">
        <v>40</v>
      </c>
    </row>
    <row r="153" spans="1:9" x14ac:dyDescent="0.3">
      <c r="A153" s="399"/>
      <c r="B153" s="396"/>
      <c r="C153" s="186"/>
      <c r="D153" s="396"/>
      <c r="E153" s="396"/>
      <c r="F153" s="395"/>
      <c r="G153" s="396"/>
      <c r="H153" s="396"/>
    </row>
    <row r="154" spans="1:9" x14ac:dyDescent="0.3">
      <c r="A154" s="41">
        <v>1</v>
      </c>
      <c r="B154" s="41" t="s">
        <v>50</v>
      </c>
      <c r="C154" s="41"/>
      <c r="D154" s="41"/>
      <c r="E154" s="41"/>
      <c r="F154" s="41">
        <f t="shared" ref="F154:F160" si="14">D154*E154</f>
        <v>0</v>
      </c>
      <c r="G154" s="41"/>
      <c r="H154" s="41">
        <f>F154-G154</f>
        <v>0</v>
      </c>
    </row>
    <row r="155" spans="1:9" x14ac:dyDescent="0.3">
      <c r="A155" s="41"/>
      <c r="B155" s="41"/>
      <c r="C155" s="41"/>
      <c r="D155" s="41"/>
      <c r="E155" s="41"/>
      <c r="F155" s="41">
        <f t="shared" si="14"/>
        <v>0</v>
      </c>
      <c r="G155" s="41"/>
      <c r="H155" s="41">
        <f t="shared" ref="H155:H160" si="15">F155-G155</f>
        <v>0</v>
      </c>
    </row>
    <row r="156" spans="1:9" x14ac:dyDescent="0.3">
      <c r="A156" s="41"/>
      <c r="B156" s="41"/>
      <c r="C156" s="41"/>
      <c r="D156" s="41"/>
      <c r="E156" s="41"/>
      <c r="F156" s="41">
        <f t="shared" si="14"/>
        <v>0</v>
      </c>
      <c r="G156" s="41"/>
      <c r="H156" s="41">
        <f t="shared" si="15"/>
        <v>0</v>
      </c>
    </row>
    <row r="157" spans="1:9" x14ac:dyDescent="0.3">
      <c r="A157" s="41"/>
      <c r="B157" s="41"/>
      <c r="C157" s="41"/>
      <c r="D157" s="41"/>
      <c r="E157" s="41"/>
      <c r="F157" s="41">
        <f t="shared" si="14"/>
        <v>0</v>
      </c>
      <c r="G157" s="41"/>
      <c r="H157" s="41">
        <f t="shared" si="15"/>
        <v>0</v>
      </c>
    </row>
    <row r="158" spans="1:9" x14ac:dyDescent="0.3">
      <c r="A158" s="41"/>
      <c r="B158" s="41"/>
      <c r="C158" s="41"/>
      <c r="D158" s="41"/>
      <c r="E158" s="41"/>
      <c r="F158" s="41">
        <f t="shared" si="14"/>
        <v>0</v>
      </c>
      <c r="G158" s="41"/>
      <c r="H158" s="41">
        <f t="shared" si="15"/>
        <v>0</v>
      </c>
    </row>
    <row r="159" spans="1:9" x14ac:dyDescent="0.3">
      <c r="A159" s="41"/>
      <c r="B159" s="41"/>
      <c r="C159" s="41"/>
      <c r="D159" s="41"/>
      <c r="E159" s="41"/>
      <c r="F159" s="41">
        <f t="shared" si="14"/>
        <v>0</v>
      </c>
      <c r="G159" s="41"/>
      <c r="H159" s="41">
        <f t="shared" si="15"/>
        <v>0</v>
      </c>
    </row>
    <row r="160" spans="1:9" x14ac:dyDescent="0.3">
      <c r="A160" s="41"/>
      <c r="B160" s="41"/>
      <c r="C160" s="41"/>
      <c r="D160" s="41"/>
      <c r="E160" s="41"/>
      <c r="F160" s="41">
        <f t="shared" si="14"/>
        <v>0</v>
      </c>
      <c r="G160" s="41"/>
      <c r="H160" s="41">
        <f t="shared" si="15"/>
        <v>0</v>
      </c>
    </row>
    <row r="161" spans="1:8" x14ac:dyDescent="0.3">
      <c r="A161" s="41"/>
      <c r="B161" s="41"/>
      <c r="C161" s="41"/>
      <c r="D161" s="41"/>
      <c r="E161" s="41"/>
      <c r="F161" s="41"/>
      <c r="G161" s="41"/>
      <c r="H161" s="41"/>
    </row>
    <row r="162" spans="1:8" x14ac:dyDescent="0.3">
      <c r="A162" s="41"/>
      <c r="B162" s="41"/>
      <c r="C162" s="41"/>
      <c r="D162" s="41"/>
      <c r="E162" s="41"/>
      <c r="F162" s="41"/>
      <c r="G162" s="41"/>
      <c r="H162" s="41"/>
    </row>
    <row r="163" spans="1:8" x14ac:dyDescent="0.3">
      <c r="A163" s="41"/>
      <c r="B163" s="41"/>
      <c r="C163" s="41"/>
      <c r="D163" s="41"/>
      <c r="E163" s="41"/>
      <c r="F163" s="41"/>
      <c r="G163" s="41"/>
      <c r="H163" s="41"/>
    </row>
    <row r="164" spans="1:8" ht="14.5" thickBot="1" x14ac:dyDescent="0.35">
      <c r="A164" s="50"/>
      <c r="B164" s="50"/>
      <c r="C164" s="50"/>
      <c r="D164" s="50"/>
      <c r="E164" s="50"/>
      <c r="F164" s="50"/>
      <c r="G164" s="50"/>
      <c r="H164" s="50"/>
    </row>
    <row r="165" spans="1:8" x14ac:dyDescent="0.3">
      <c r="A165" s="51" t="s">
        <v>32</v>
      </c>
      <c r="B165" s="51"/>
      <c r="C165" s="51"/>
      <c r="D165" s="51"/>
      <c r="E165" s="51"/>
      <c r="F165" s="51">
        <f>SUM(F154:F164)</f>
        <v>0</v>
      </c>
      <c r="G165" s="51">
        <f>SUM(G154:G154)</f>
        <v>0</v>
      </c>
      <c r="H165" s="51">
        <f>SUM(H154:H164)</f>
        <v>0</v>
      </c>
    </row>
    <row r="167" spans="1:8" x14ac:dyDescent="0.3">
      <c r="A167" s="38" t="s">
        <v>51</v>
      </c>
    </row>
    <row r="170" spans="1:8" ht="15.75" customHeight="1" x14ac:dyDescent="0.3">
      <c r="A170" s="391" t="s">
        <v>33</v>
      </c>
      <c r="B170" s="391"/>
      <c r="C170" s="391"/>
      <c r="D170" s="391"/>
      <c r="E170" s="391"/>
      <c r="F170" s="391"/>
      <c r="G170" s="391"/>
      <c r="H170" s="391"/>
    </row>
    <row r="171" spans="1:8" x14ac:dyDescent="0.3">
      <c r="A171" s="397" t="s">
        <v>52</v>
      </c>
      <c r="B171" s="397"/>
      <c r="C171" s="397"/>
      <c r="D171" s="397"/>
      <c r="E171" s="397"/>
      <c r="F171" s="397"/>
      <c r="G171" s="397"/>
      <c r="H171" s="397"/>
    </row>
    <row r="173" spans="1:8" ht="15" customHeight="1" x14ac:dyDescent="0.3">
      <c r="A173" s="394" t="s">
        <v>27</v>
      </c>
      <c r="B173" s="394" t="s">
        <v>31</v>
      </c>
      <c r="C173" s="184"/>
      <c r="D173" s="394" t="s">
        <v>34</v>
      </c>
      <c r="E173" s="394" t="s">
        <v>35</v>
      </c>
      <c r="F173" s="394" t="s">
        <v>36</v>
      </c>
      <c r="G173" s="394" t="s">
        <v>49</v>
      </c>
      <c r="H173" s="394" t="s">
        <v>40</v>
      </c>
    </row>
    <row r="174" spans="1:8" x14ac:dyDescent="0.3">
      <c r="A174" s="396"/>
      <c r="B174" s="396"/>
      <c r="C174" s="186"/>
      <c r="D174" s="396"/>
      <c r="E174" s="396"/>
      <c r="F174" s="395"/>
      <c r="G174" s="396"/>
      <c r="H174" s="396"/>
    </row>
    <row r="175" spans="1:8" x14ac:dyDescent="0.3">
      <c r="A175" s="41">
        <v>1</v>
      </c>
      <c r="B175" s="41" t="s">
        <v>52</v>
      </c>
      <c r="C175" s="41"/>
      <c r="D175" s="41"/>
      <c r="E175" s="41"/>
      <c r="F175" s="41">
        <f>D175*E175</f>
        <v>0</v>
      </c>
      <c r="G175" s="41"/>
      <c r="H175" s="41">
        <f>F175-G175</f>
        <v>0</v>
      </c>
    </row>
    <row r="176" spans="1:8" x14ac:dyDescent="0.3">
      <c r="A176" s="41"/>
      <c r="B176" s="41"/>
      <c r="C176" s="41"/>
      <c r="D176" s="41"/>
      <c r="E176" s="41"/>
      <c r="F176" s="41">
        <f>D176*E176</f>
        <v>0</v>
      </c>
      <c r="G176" s="41"/>
      <c r="H176" s="41">
        <f>F176-G176</f>
        <v>0</v>
      </c>
    </row>
    <row r="177" spans="1:8" x14ac:dyDescent="0.3">
      <c r="A177" s="41"/>
      <c r="B177" s="41"/>
      <c r="C177" s="41"/>
      <c r="D177" s="41"/>
      <c r="E177" s="41"/>
      <c r="F177" s="41">
        <f>D177*E177</f>
        <v>0</v>
      </c>
      <c r="G177" s="41"/>
      <c r="H177" s="41">
        <f>F177-G177</f>
        <v>0</v>
      </c>
    </row>
    <row r="178" spans="1:8" x14ac:dyDescent="0.3">
      <c r="A178" s="41"/>
      <c r="B178" s="41"/>
      <c r="C178" s="41"/>
      <c r="D178" s="41"/>
      <c r="E178" s="41"/>
      <c r="F178" s="41">
        <f>D178*E178</f>
        <v>0</v>
      </c>
      <c r="G178" s="41"/>
      <c r="H178" s="41">
        <f>F178-G178</f>
        <v>0</v>
      </c>
    </row>
    <row r="179" spans="1:8" x14ac:dyDescent="0.3">
      <c r="A179" s="41"/>
      <c r="B179" s="41"/>
      <c r="C179" s="41"/>
      <c r="D179" s="41"/>
      <c r="E179" s="41"/>
      <c r="F179" s="41">
        <f>D179*E179</f>
        <v>0</v>
      </c>
      <c r="G179" s="41"/>
      <c r="H179" s="41">
        <f>F179-G179</f>
        <v>0</v>
      </c>
    </row>
    <row r="180" spans="1:8" x14ac:dyDescent="0.3">
      <c r="A180" s="41"/>
      <c r="B180" s="41"/>
      <c r="C180" s="41"/>
      <c r="D180" s="41"/>
      <c r="E180" s="41"/>
      <c r="F180" s="41"/>
      <c r="G180" s="41"/>
      <c r="H180" s="41"/>
    </row>
    <row r="181" spans="1:8" x14ac:dyDescent="0.3">
      <c r="A181" s="41"/>
      <c r="B181" s="41"/>
      <c r="C181" s="41"/>
      <c r="D181" s="41"/>
      <c r="E181" s="41"/>
      <c r="F181" s="41"/>
      <c r="G181" s="41"/>
      <c r="H181" s="41"/>
    </row>
    <row r="182" spans="1:8" x14ac:dyDescent="0.3">
      <c r="A182" s="41"/>
      <c r="B182" s="41"/>
      <c r="C182" s="41"/>
      <c r="D182" s="41"/>
      <c r="E182" s="41"/>
      <c r="F182" s="41"/>
      <c r="G182" s="41"/>
      <c r="H182" s="41"/>
    </row>
    <row r="183" spans="1:8" x14ac:dyDescent="0.3">
      <c r="A183" s="41"/>
      <c r="B183" s="41"/>
      <c r="C183" s="41"/>
      <c r="D183" s="41"/>
      <c r="E183" s="41"/>
      <c r="F183" s="41"/>
      <c r="G183" s="41"/>
      <c r="H183" s="41"/>
    </row>
    <row r="184" spans="1:8" x14ac:dyDescent="0.3">
      <c r="A184" s="41"/>
      <c r="B184" s="41"/>
      <c r="C184" s="41"/>
      <c r="D184" s="41"/>
      <c r="E184" s="41"/>
      <c r="F184" s="41"/>
      <c r="G184" s="41"/>
      <c r="H184" s="41"/>
    </row>
    <row r="185" spans="1:8" x14ac:dyDescent="0.3">
      <c r="A185" s="41"/>
      <c r="B185" s="41"/>
      <c r="C185" s="41"/>
      <c r="D185" s="41"/>
      <c r="E185" s="41"/>
      <c r="F185" s="41"/>
      <c r="G185" s="41"/>
      <c r="H185" s="41"/>
    </row>
    <row r="186" spans="1:8" x14ac:dyDescent="0.3">
      <c r="A186" s="45" t="s">
        <v>32</v>
      </c>
      <c r="B186" s="45"/>
      <c r="C186" s="45"/>
      <c r="D186" s="45"/>
      <c r="E186" s="45"/>
      <c r="F186" s="45">
        <f>SUM(F175:F185)</f>
        <v>0</v>
      </c>
      <c r="G186" s="45">
        <f>SUM(G175:G175)</f>
        <v>0</v>
      </c>
      <c r="H186" s="45">
        <f>SUM(H175:H185)</f>
        <v>0</v>
      </c>
    </row>
    <row r="189" spans="1:8" ht="15.75" customHeight="1" x14ac:dyDescent="0.3">
      <c r="A189" s="391" t="s">
        <v>33</v>
      </c>
      <c r="B189" s="392"/>
      <c r="C189" s="392"/>
      <c r="D189" s="392"/>
      <c r="E189" s="392"/>
      <c r="F189" s="392"/>
    </row>
    <row r="190" spans="1:8" x14ac:dyDescent="0.3">
      <c r="A190" s="393" t="s">
        <v>53</v>
      </c>
      <c r="B190" s="393"/>
      <c r="C190" s="393"/>
      <c r="D190" s="393"/>
      <c r="E190" s="393"/>
      <c r="F190" s="393"/>
    </row>
    <row r="192" spans="1:8" ht="15" customHeight="1" x14ac:dyDescent="0.3">
      <c r="A192" s="394" t="s">
        <v>27</v>
      </c>
      <c r="B192" s="394" t="s">
        <v>31</v>
      </c>
      <c r="C192" s="184"/>
      <c r="D192" s="394" t="s">
        <v>34</v>
      </c>
      <c r="E192" s="394" t="s">
        <v>35</v>
      </c>
      <c r="F192" s="394" t="s">
        <v>49</v>
      </c>
    </row>
    <row r="193" spans="1:12" x14ac:dyDescent="0.3">
      <c r="A193" s="396"/>
      <c r="B193" s="396"/>
      <c r="C193" s="186"/>
      <c r="D193" s="396"/>
      <c r="E193" s="396"/>
      <c r="F193" s="396"/>
    </row>
    <row r="194" spans="1:12" x14ac:dyDescent="0.3">
      <c r="A194" s="41">
        <v>1</v>
      </c>
      <c r="B194" s="41" t="s">
        <v>53</v>
      </c>
      <c r="C194" s="41"/>
      <c r="D194" s="41"/>
      <c r="E194" s="41"/>
      <c r="F194" s="41">
        <f>D194*E194</f>
        <v>0</v>
      </c>
    </row>
    <row r="195" spans="1:12" x14ac:dyDescent="0.3">
      <c r="A195" s="41"/>
      <c r="B195" s="41"/>
      <c r="C195" s="41"/>
      <c r="D195" s="41"/>
      <c r="E195" s="41"/>
      <c r="F195" s="41"/>
    </row>
    <row r="196" spans="1:12" x14ac:dyDescent="0.3">
      <c r="A196" s="41"/>
      <c r="B196" s="41"/>
      <c r="C196" s="41"/>
      <c r="D196" s="41"/>
      <c r="E196" s="41"/>
      <c r="F196" s="41"/>
    </row>
    <row r="197" spans="1:12" x14ac:dyDescent="0.3">
      <c r="A197" s="41"/>
      <c r="B197" s="41"/>
      <c r="C197" s="41"/>
      <c r="D197" s="41"/>
      <c r="E197" s="41"/>
      <c r="F197" s="41"/>
    </row>
    <row r="198" spans="1:12" x14ac:dyDescent="0.3">
      <c r="A198" s="41"/>
      <c r="B198" s="41"/>
      <c r="C198" s="41"/>
      <c r="D198" s="41"/>
      <c r="E198" s="41"/>
      <c r="F198" s="41"/>
    </row>
    <row r="199" spans="1:12" x14ac:dyDescent="0.3">
      <c r="A199" s="41"/>
      <c r="B199" s="41"/>
      <c r="C199" s="41"/>
      <c r="D199" s="41"/>
      <c r="E199" s="41"/>
      <c r="F199" s="41"/>
    </row>
    <row r="200" spans="1:12" x14ac:dyDescent="0.3">
      <c r="A200" s="41"/>
      <c r="B200" s="41"/>
      <c r="C200" s="41"/>
      <c r="D200" s="41"/>
      <c r="E200" s="41"/>
      <c r="F200" s="41"/>
    </row>
    <row r="201" spans="1:12" x14ac:dyDescent="0.3">
      <c r="A201" s="41"/>
      <c r="B201" s="41"/>
      <c r="C201" s="41"/>
      <c r="D201" s="41"/>
      <c r="E201" s="41"/>
      <c r="F201" s="41"/>
    </row>
    <row r="202" spans="1:12" x14ac:dyDescent="0.3">
      <c r="A202" s="41"/>
      <c r="B202" s="41"/>
      <c r="C202" s="41"/>
      <c r="D202" s="41"/>
      <c r="E202" s="41"/>
      <c r="F202" s="41"/>
    </row>
    <row r="203" spans="1:12" x14ac:dyDescent="0.3">
      <c r="A203" s="41"/>
      <c r="B203" s="41"/>
      <c r="C203" s="41"/>
      <c r="D203" s="41"/>
      <c r="E203" s="41"/>
      <c r="F203" s="41"/>
    </row>
    <row r="204" spans="1:12" x14ac:dyDescent="0.3">
      <c r="A204" s="41"/>
      <c r="B204" s="41"/>
      <c r="C204" s="41"/>
      <c r="D204" s="41"/>
      <c r="E204" s="41"/>
      <c r="F204" s="41"/>
    </row>
    <row r="205" spans="1:12" x14ac:dyDescent="0.3">
      <c r="A205" s="45" t="s">
        <v>32</v>
      </c>
      <c r="B205" s="45"/>
      <c r="C205" s="45"/>
      <c r="D205" s="45"/>
      <c r="E205" s="45"/>
      <c r="F205" s="45">
        <f>SUM(F194:F194)</f>
        <v>0</v>
      </c>
    </row>
    <row r="208" spans="1:12" x14ac:dyDescent="0.3">
      <c r="A208" s="397" t="s">
        <v>54</v>
      </c>
      <c r="B208" s="397"/>
      <c r="C208" s="397"/>
      <c r="D208" s="397"/>
      <c r="E208" s="397"/>
      <c r="F208" s="397"/>
      <c r="G208" s="397"/>
      <c r="H208" s="397"/>
      <c r="I208" s="397"/>
      <c r="J208" s="397"/>
      <c r="K208" s="397"/>
      <c r="L208" s="397"/>
    </row>
    <row r="210" spans="1:13" x14ac:dyDescent="0.3">
      <c r="A210" s="394" t="s">
        <v>27</v>
      </c>
      <c r="B210" s="394" t="s">
        <v>31</v>
      </c>
      <c r="C210" s="187"/>
      <c r="D210" s="402" t="s">
        <v>55</v>
      </c>
      <c r="E210" s="403"/>
      <c r="F210" s="404"/>
      <c r="G210" s="408" t="s">
        <v>35</v>
      </c>
      <c r="H210" s="408" t="s">
        <v>56</v>
      </c>
      <c r="I210" s="408" t="s">
        <v>37</v>
      </c>
      <c r="J210" s="408" t="s">
        <v>38</v>
      </c>
      <c r="K210" s="408" t="s">
        <v>39</v>
      </c>
      <c r="L210" s="408" t="s">
        <v>57</v>
      </c>
      <c r="M210" s="400" t="s">
        <v>58</v>
      </c>
    </row>
    <row r="211" spans="1:13" x14ac:dyDescent="0.3">
      <c r="A211" s="401"/>
      <c r="B211" s="401"/>
      <c r="C211" s="53"/>
      <c r="D211" s="405"/>
      <c r="E211" s="406"/>
      <c r="F211" s="407"/>
      <c r="G211" s="408"/>
      <c r="H211" s="408"/>
      <c r="I211" s="408"/>
      <c r="J211" s="408"/>
      <c r="K211" s="408"/>
      <c r="L211" s="408"/>
      <c r="M211" s="400"/>
    </row>
    <row r="212" spans="1:13" x14ac:dyDescent="0.3">
      <c r="A212" s="396"/>
      <c r="B212" s="396"/>
      <c r="C212" s="186"/>
      <c r="D212" s="47" t="s">
        <v>59</v>
      </c>
      <c r="E212" s="47" t="s">
        <v>60</v>
      </c>
      <c r="F212" s="47" t="s">
        <v>61</v>
      </c>
      <c r="G212" s="408"/>
      <c r="H212" s="408"/>
      <c r="I212" s="408"/>
      <c r="J212" s="408"/>
      <c r="K212" s="408"/>
      <c r="L212" s="408"/>
      <c r="M212" s="400"/>
    </row>
    <row r="213" spans="1:13" x14ac:dyDescent="0.3">
      <c r="A213" s="41">
        <v>1</v>
      </c>
      <c r="B213" s="41" t="s">
        <v>62</v>
      </c>
      <c r="C213" s="41"/>
      <c r="D213" s="44" t="s">
        <v>63</v>
      </c>
      <c r="E213" s="44"/>
      <c r="F213" s="44"/>
      <c r="G213" s="54">
        <v>48</v>
      </c>
      <c r="H213" s="54"/>
      <c r="I213" s="55"/>
      <c r="J213" s="54"/>
      <c r="K213" s="54">
        <f>SUM(H213+I213+J213)</f>
        <v>0</v>
      </c>
      <c r="L213" s="54">
        <f>K213*365</f>
        <v>0</v>
      </c>
      <c r="M213" s="41">
        <f>G213-K213</f>
        <v>48</v>
      </c>
    </row>
    <row r="214" spans="1:13" x14ac:dyDescent="0.3">
      <c r="A214" s="41">
        <v>2</v>
      </c>
      <c r="B214" s="41" t="s">
        <v>64</v>
      </c>
      <c r="C214" s="41"/>
      <c r="D214" s="44"/>
      <c r="E214" s="44"/>
      <c r="F214" s="44"/>
      <c r="G214" s="41"/>
      <c r="H214" s="41"/>
      <c r="I214" s="44"/>
      <c r="J214" s="41"/>
      <c r="K214" s="54">
        <f>SUM(H214+I214+J214)</f>
        <v>0</v>
      </c>
      <c r="L214" s="54">
        <f>K214*365</f>
        <v>0</v>
      </c>
      <c r="M214" s="41">
        <f>G214-K214</f>
        <v>0</v>
      </c>
    </row>
    <row r="215" spans="1:13" x14ac:dyDescent="0.3">
      <c r="A215" s="41"/>
      <c r="B215" s="41"/>
      <c r="C215" s="41"/>
      <c r="D215" s="41"/>
      <c r="E215" s="41"/>
      <c r="F215" s="41"/>
      <c r="G215" s="41"/>
      <c r="H215" s="41"/>
      <c r="I215" s="44"/>
      <c r="J215" s="41"/>
      <c r="K215" s="54">
        <f>SUM(H215+I215+J215)</f>
        <v>0</v>
      </c>
      <c r="L215" s="54">
        <f>K215*365</f>
        <v>0</v>
      </c>
      <c r="M215" s="41">
        <f>G215-K215</f>
        <v>0</v>
      </c>
    </row>
    <row r="216" spans="1:13" x14ac:dyDescent="0.3">
      <c r="A216" s="41"/>
      <c r="B216" s="41"/>
      <c r="C216" s="41"/>
      <c r="D216" s="41"/>
      <c r="E216" s="41"/>
      <c r="F216" s="41"/>
      <c r="G216" s="41"/>
      <c r="H216" s="41"/>
      <c r="I216" s="44"/>
      <c r="J216" s="41"/>
      <c r="K216" s="54">
        <f>SUM(H216+I216+J216)</f>
        <v>0</v>
      </c>
      <c r="L216" s="54">
        <f>K216*365</f>
        <v>0</v>
      </c>
      <c r="M216" s="41">
        <f>G216-K216</f>
        <v>0</v>
      </c>
    </row>
    <row r="217" spans="1:13" x14ac:dyDescent="0.3">
      <c r="A217" s="41"/>
      <c r="B217" s="41"/>
      <c r="C217" s="41"/>
      <c r="D217" s="41"/>
      <c r="E217" s="41"/>
      <c r="F217" s="41"/>
      <c r="G217" s="41"/>
      <c r="H217" s="41"/>
      <c r="I217" s="44"/>
      <c r="J217" s="41"/>
      <c r="K217" s="41"/>
      <c r="L217" s="41"/>
      <c r="M217" s="41"/>
    </row>
    <row r="218" spans="1:13" x14ac:dyDescent="0.3">
      <c r="A218" s="41"/>
      <c r="B218" s="41"/>
      <c r="C218" s="41"/>
      <c r="D218" s="41"/>
      <c r="E218" s="41"/>
      <c r="F218" s="41"/>
      <c r="G218" s="41"/>
      <c r="H218" s="41"/>
      <c r="I218" s="44"/>
      <c r="J218" s="41"/>
      <c r="K218" s="41"/>
      <c r="L218" s="41"/>
      <c r="M218" s="41"/>
    </row>
    <row r="219" spans="1:13" x14ac:dyDescent="0.3">
      <c r="A219" s="41"/>
      <c r="B219" s="41"/>
      <c r="C219" s="41"/>
      <c r="D219" s="41"/>
      <c r="E219" s="41"/>
      <c r="F219" s="41"/>
      <c r="G219" s="41"/>
      <c r="H219" s="41"/>
      <c r="I219" s="44"/>
      <c r="J219" s="41"/>
      <c r="K219" s="41"/>
      <c r="L219" s="41"/>
      <c r="M219" s="41"/>
    </row>
    <row r="220" spans="1:13" x14ac:dyDescent="0.3">
      <c r="A220" s="41"/>
      <c r="B220" s="41"/>
      <c r="C220" s="41"/>
      <c r="D220" s="41"/>
      <c r="E220" s="41"/>
      <c r="F220" s="41"/>
      <c r="G220" s="41"/>
      <c r="H220" s="41"/>
      <c r="I220" s="44"/>
      <c r="J220" s="41"/>
      <c r="K220" s="41"/>
      <c r="L220" s="41"/>
      <c r="M220" s="41"/>
    </row>
    <row r="221" spans="1:13" x14ac:dyDescent="0.3">
      <c r="A221" s="41"/>
      <c r="B221" s="41"/>
      <c r="C221" s="41"/>
      <c r="D221" s="41"/>
      <c r="E221" s="41"/>
      <c r="F221" s="41"/>
      <c r="G221" s="41"/>
      <c r="H221" s="41"/>
      <c r="I221" s="44"/>
      <c r="J221" s="41"/>
      <c r="K221" s="41"/>
      <c r="L221" s="41"/>
      <c r="M221" s="41"/>
    </row>
    <row r="222" spans="1:13" ht="14.5" thickBot="1" x14ac:dyDescent="0.35">
      <c r="A222" s="50"/>
      <c r="B222" s="50"/>
      <c r="C222" s="50"/>
      <c r="D222" s="50"/>
      <c r="E222" s="50"/>
      <c r="F222" s="50"/>
      <c r="G222" s="50"/>
      <c r="H222" s="50"/>
      <c r="I222" s="56"/>
      <c r="J222" s="50"/>
      <c r="K222" s="50"/>
      <c r="L222" s="50"/>
      <c r="M222" s="50"/>
    </row>
    <row r="223" spans="1:13" x14ac:dyDescent="0.3">
      <c r="A223" s="51" t="s">
        <v>32</v>
      </c>
      <c r="B223" s="51"/>
      <c r="C223" s="51"/>
      <c r="D223" s="51"/>
      <c r="E223" s="51"/>
      <c r="F223" s="51"/>
      <c r="G223" s="51">
        <f>G213</f>
        <v>48</v>
      </c>
      <c r="H223" s="51">
        <f>SUM(H213:H222)</f>
        <v>0</v>
      </c>
      <c r="I223" s="57">
        <f>SUM(I213:I213)</f>
        <v>0</v>
      </c>
      <c r="J223" s="51">
        <f>SUM(J213:J213)</f>
        <v>0</v>
      </c>
      <c r="K223" s="51">
        <f>SUM(K213:K222)</f>
        <v>0</v>
      </c>
      <c r="L223" s="51">
        <f>SUM(L213:L222)</f>
        <v>0</v>
      </c>
      <c r="M223" s="54"/>
    </row>
  </sheetData>
  <mergeCells count="68">
    <mergeCell ref="M210:M212"/>
    <mergeCell ref="A208:L208"/>
    <mergeCell ref="A210:A212"/>
    <mergeCell ref="B210:B212"/>
    <mergeCell ref="D210:F211"/>
    <mergeCell ref="G210:G212"/>
    <mergeCell ref="H210:H212"/>
    <mergeCell ref="I210:I212"/>
    <mergeCell ref="J210:J212"/>
    <mergeCell ref="K210:K212"/>
    <mergeCell ref="L210:L212"/>
    <mergeCell ref="A189:F189"/>
    <mergeCell ref="A190:F190"/>
    <mergeCell ref="A192:A193"/>
    <mergeCell ref="B192:B193"/>
    <mergeCell ref="D192:D193"/>
    <mergeCell ref="E192:E193"/>
    <mergeCell ref="F192:F193"/>
    <mergeCell ref="A170:H170"/>
    <mergeCell ref="A171:H171"/>
    <mergeCell ref="A173:A174"/>
    <mergeCell ref="B173:B174"/>
    <mergeCell ref="D173:D174"/>
    <mergeCell ref="E173:E174"/>
    <mergeCell ref="F173:F174"/>
    <mergeCell ref="G173:G174"/>
    <mergeCell ref="H173:H174"/>
    <mergeCell ref="A149:H149"/>
    <mergeCell ref="A150:H150"/>
    <mergeCell ref="A152:A153"/>
    <mergeCell ref="B152:B153"/>
    <mergeCell ref="D152:D153"/>
    <mergeCell ref="E152:E153"/>
    <mergeCell ref="F152:F153"/>
    <mergeCell ref="G152:G153"/>
    <mergeCell ref="H152:H153"/>
    <mergeCell ref="A124:I124"/>
    <mergeCell ref="A125:I125"/>
    <mergeCell ref="A126:A127"/>
    <mergeCell ref="B126:B127"/>
    <mergeCell ref="D126:D127"/>
    <mergeCell ref="E126:E127"/>
    <mergeCell ref="F126:F127"/>
    <mergeCell ref="G126:G127"/>
    <mergeCell ref="H126:H127"/>
    <mergeCell ref="I126:I127"/>
    <mergeCell ref="A42:B42"/>
    <mergeCell ref="K6:K7"/>
    <mergeCell ref="L6:L7"/>
    <mergeCell ref="M6:M7"/>
    <mergeCell ref="N6:N7"/>
    <mergeCell ref="A15:B15"/>
    <mergeCell ref="A19:B19"/>
    <mergeCell ref="A25:B25"/>
    <mergeCell ref="A29:E29"/>
    <mergeCell ref="A30:E30"/>
    <mergeCell ref="A32:E32"/>
    <mergeCell ref="A41:B41"/>
    <mergeCell ref="A1:I1"/>
    <mergeCell ref="A3:N3"/>
    <mergeCell ref="A4:N4"/>
    <mergeCell ref="A5:N5"/>
    <mergeCell ref="A6:A7"/>
    <mergeCell ref="B6:B7"/>
    <mergeCell ref="C6:C7"/>
    <mergeCell ref="D6:D7"/>
    <mergeCell ref="E6:E7"/>
    <mergeCell ref="F6:J6"/>
  </mergeCells>
  <hyperlinks>
    <hyperlink ref="H145" r:id="rId1" display="Sum@" xr:uid="{1713C1AE-8F3D-4848-9708-9B602CB687BB}"/>
  </hyperlinks>
  <pageMargins left="1.34" right="0.7" top="0.25" bottom="0.55000000000000004" header="0.12" footer="0.3"/>
  <pageSetup paperSize="5" scale="69" orientation="landscape"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0000"/>
  </sheetPr>
  <dimension ref="A2:AB34"/>
  <sheetViews>
    <sheetView view="pageBreakPreview" zoomScaleNormal="70" zoomScaleSheetLayoutView="100" workbookViewId="0">
      <selection activeCell="A5" sqref="A5:XFD5"/>
    </sheetView>
  </sheetViews>
  <sheetFormatPr defaultColWidth="9.1796875" defaultRowHeight="15.5" x14ac:dyDescent="0.35"/>
  <cols>
    <col min="1" max="1" width="4.81640625" style="88" customWidth="1"/>
    <col min="2" max="2" width="49.7265625" style="1" customWidth="1"/>
    <col min="3" max="5" width="11.7265625" style="1" customWidth="1"/>
    <col min="6" max="6" width="18.54296875" style="1" bestFit="1" customWidth="1"/>
    <col min="7" max="7" width="11.7265625" style="1" customWidth="1"/>
    <col min="8" max="8" width="11.7265625" style="2" customWidth="1"/>
    <col min="9" max="11" width="11.7265625" style="1" customWidth="1"/>
    <col min="12" max="12" width="13.453125" style="1" customWidth="1"/>
    <col min="13" max="13" width="15.54296875" style="1" customWidth="1"/>
    <col min="14" max="25" width="9.1796875" style="1"/>
    <col min="26" max="26" width="13" style="1" customWidth="1"/>
    <col min="27" max="27" width="10.7265625" style="1" bestFit="1" customWidth="1"/>
    <col min="28" max="16384" width="9.1796875" style="1"/>
  </cols>
  <sheetData>
    <row r="2" spans="1:28" ht="0.75" customHeight="1" x14ac:dyDescent="0.35">
      <c r="C2" s="409"/>
      <c r="D2" s="409"/>
      <c r="E2" s="409"/>
      <c r="F2" s="409"/>
    </row>
    <row r="3" spans="1:28" x14ac:dyDescent="0.35">
      <c r="A3" s="410" t="s">
        <v>0</v>
      </c>
      <c r="B3" s="410"/>
      <c r="C3" s="410"/>
      <c r="D3" s="410"/>
      <c r="E3" s="410"/>
      <c r="F3" s="410"/>
      <c r="G3" s="3"/>
    </row>
    <row r="4" spans="1:28" x14ac:dyDescent="0.35">
      <c r="A4" s="411" t="s">
        <v>121</v>
      </c>
      <c r="B4" s="411"/>
      <c r="C4" s="411"/>
      <c r="D4" s="411"/>
      <c r="E4" s="411"/>
      <c r="F4" s="411"/>
      <c r="H4" s="4" t="s">
        <v>23</v>
      </c>
    </row>
    <row r="5" spans="1:28" x14ac:dyDescent="0.35">
      <c r="A5" s="411" t="s">
        <v>289</v>
      </c>
      <c r="B5" s="411"/>
      <c r="C5" s="411"/>
      <c r="D5" s="411"/>
      <c r="E5" s="411"/>
      <c r="F5" s="411"/>
      <c r="H5" s="5"/>
    </row>
    <row r="6" spans="1:28" x14ac:dyDescent="0.35">
      <c r="A6" s="412"/>
      <c r="B6" s="412" t="s">
        <v>1</v>
      </c>
      <c r="C6" s="414" t="s">
        <v>293</v>
      </c>
      <c r="D6" s="414" t="s">
        <v>294</v>
      </c>
      <c r="E6" s="416" t="s">
        <v>2</v>
      </c>
      <c r="F6" s="416"/>
      <c r="H6" s="67">
        <f>D9/365</f>
        <v>0</v>
      </c>
      <c r="I6" s="1" t="s">
        <v>106</v>
      </c>
    </row>
    <row r="7" spans="1:28" x14ac:dyDescent="0.35">
      <c r="A7" s="413"/>
      <c r="B7" s="413"/>
      <c r="C7" s="415"/>
      <c r="D7" s="415"/>
      <c r="E7" s="416" t="s">
        <v>141</v>
      </c>
      <c r="F7" s="416"/>
    </row>
    <row r="8" spans="1:28" x14ac:dyDescent="0.35">
      <c r="A8" s="87"/>
      <c r="B8" s="6"/>
      <c r="C8" s="7"/>
      <c r="D8" s="7"/>
      <c r="E8" s="6"/>
      <c r="F8" s="6" t="s">
        <v>3</v>
      </c>
    </row>
    <row r="9" spans="1:28" x14ac:dyDescent="0.35">
      <c r="A9" s="87" t="s">
        <v>4</v>
      </c>
      <c r="B9" s="6" t="s">
        <v>5</v>
      </c>
      <c r="C9" s="273">
        <f>Target!I4</f>
        <v>0</v>
      </c>
      <c r="D9" s="273">
        <f>Target!J4</f>
        <v>0</v>
      </c>
      <c r="E9" s="316" t="e">
        <f>(D11/D9)/Target!D9</f>
        <v>#DIV/0!</v>
      </c>
      <c r="F9" s="317" t="e">
        <f>E9/C9</f>
        <v>#DIV/0!</v>
      </c>
      <c r="H9" s="74"/>
      <c r="I9" s="75"/>
      <c r="M9" s="77"/>
    </row>
    <row r="10" spans="1:28" x14ac:dyDescent="0.35">
      <c r="A10" s="87"/>
      <c r="B10" s="6"/>
      <c r="C10" s="277"/>
      <c r="D10" s="277"/>
      <c r="E10" s="275"/>
      <c r="F10" s="277"/>
    </row>
    <row r="11" spans="1:28" x14ac:dyDescent="0.35">
      <c r="A11" s="87" t="s">
        <v>6</v>
      </c>
      <c r="B11" s="6" t="s">
        <v>136</v>
      </c>
      <c r="C11" s="274">
        <f>SUM(C13:C15)</f>
        <v>0</v>
      </c>
      <c r="D11" s="274">
        <f>SUM(D13:D15)</f>
        <v>0</v>
      </c>
      <c r="E11" s="316">
        <f>D11-C11</f>
        <v>0</v>
      </c>
      <c r="F11" s="318" t="e">
        <f>E11/D11</f>
        <v>#DIV/0!</v>
      </c>
      <c r="H11" s="2" t="s">
        <v>80</v>
      </c>
      <c r="I11" s="58">
        <v>0.28000000000000003</v>
      </c>
      <c r="J11" s="59" t="e">
        <f>C12</f>
        <v>#DIV/0!</v>
      </c>
      <c r="K11" s="1" t="s">
        <v>83</v>
      </c>
    </row>
    <row r="12" spans="1:28" x14ac:dyDescent="0.35">
      <c r="A12" s="87"/>
      <c r="B12" s="10" t="s">
        <v>148</v>
      </c>
      <c r="C12" s="12" t="e">
        <f>C11/C9</f>
        <v>#DIV/0!</v>
      </c>
      <c r="D12" s="12" t="e">
        <f>D11/D9</f>
        <v>#DIV/0!</v>
      </c>
      <c r="E12" s="319"/>
      <c r="F12" s="320"/>
      <c r="H12" s="60" t="e">
        <f>I11-J11</f>
        <v>#DIV/0!</v>
      </c>
      <c r="K12" s="1" t="s">
        <v>87</v>
      </c>
    </row>
    <row r="13" spans="1:28" x14ac:dyDescent="0.35">
      <c r="A13" s="87" t="s">
        <v>20</v>
      </c>
      <c r="B13" s="15" t="s">
        <v>160</v>
      </c>
      <c r="C13" s="273">
        <f>'K-2023'!I30</f>
        <v>0</v>
      </c>
      <c r="D13" s="273">
        <f>'K-2024'!I30</f>
        <v>0</v>
      </c>
      <c r="E13" s="316">
        <f>D13-C13</f>
        <v>0</v>
      </c>
      <c r="F13" s="318" t="e">
        <f>E13/D13</f>
        <v>#DIV/0!</v>
      </c>
      <c r="H13" s="60" t="e">
        <f>D12-C12</f>
        <v>#DIV/0!</v>
      </c>
      <c r="K13" s="1" t="s">
        <v>84</v>
      </c>
    </row>
    <row r="14" spans="1:28" x14ac:dyDescent="0.35">
      <c r="A14" s="87" t="s">
        <v>21</v>
      </c>
      <c r="B14" s="15" t="s">
        <v>161</v>
      </c>
      <c r="C14" s="273">
        <f>'K-2023'!K60</f>
        <v>0</v>
      </c>
      <c r="D14" s="273">
        <f>'K-2024'!K60</f>
        <v>0</v>
      </c>
      <c r="E14" s="316">
        <f>D14-C14</f>
        <v>0</v>
      </c>
      <c r="F14" s="318" t="e">
        <f>E14/D14</f>
        <v>#DIV/0!</v>
      </c>
      <c r="K14" s="1" t="s">
        <v>85</v>
      </c>
    </row>
    <row r="15" spans="1:28" x14ac:dyDescent="0.35">
      <c r="A15" s="87" t="s">
        <v>8</v>
      </c>
      <c r="B15" s="15" t="s">
        <v>162</v>
      </c>
      <c r="C15" s="273">
        <f>'K-2023'!L79</f>
        <v>0</v>
      </c>
      <c r="D15" s="273">
        <f>'K-2024'!L79</f>
        <v>0</v>
      </c>
      <c r="E15" s="316">
        <f>D15-C15</f>
        <v>0</v>
      </c>
      <c r="F15" s="318" t="e">
        <f>E15/D15</f>
        <v>#DIV/0!</v>
      </c>
      <c r="K15" s="1" t="s">
        <v>86</v>
      </c>
    </row>
    <row r="16" spans="1:28" x14ac:dyDescent="0.35">
      <c r="A16" s="87"/>
      <c r="B16" s="6"/>
      <c r="C16" s="278"/>
      <c r="D16" s="277"/>
      <c r="E16" s="277"/>
      <c r="F16" s="277"/>
      <c r="Z16" s="1" t="s">
        <v>111</v>
      </c>
      <c r="AA16" s="1">
        <v>210</v>
      </c>
      <c r="AB16" s="1" t="s">
        <v>106</v>
      </c>
    </row>
    <row r="17" spans="1:28" x14ac:dyDescent="0.35">
      <c r="A17" s="87" t="s">
        <v>7</v>
      </c>
      <c r="B17" s="6" t="s">
        <v>137</v>
      </c>
      <c r="C17" s="274">
        <f>C24+C28</f>
        <v>0</v>
      </c>
      <c r="D17" s="274">
        <f>D24+D28</f>
        <v>0</v>
      </c>
      <c r="E17" s="321">
        <f>D17-C17</f>
        <v>0</v>
      </c>
      <c r="F17" s="318" t="e">
        <f>E17/D17</f>
        <v>#DIV/0!</v>
      </c>
      <c r="H17" s="2" t="s">
        <v>81</v>
      </c>
      <c r="I17" s="58">
        <v>0.71</v>
      </c>
      <c r="J17" s="59" t="e">
        <f>C18</f>
        <v>#DIV/0!</v>
      </c>
      <c r="K17" s="1" t="s">
        <v>83</v>
      </c>
      <c r="Z17" s="1" t="s">
        <v>112</v>
      </c>
      <c r="AA17" s="1">
        <v>149.31</v>
      </c>
      <c r="AB17" s="1" t="s">
        <v>106</v>
      </c>
    </row>
    <row r="18" spans="1:28" x14ac:dyDescent="0.35">
      <c r="A18" s="87"/>
      <c r="B18" s="10" t="s">
        <v>149</v>
      </c>
      <c r="C18" s="12" t="e">
        <f>C17/C9</f>
        <v>#DIV/0!</v>
      </c>
      <c r="D18" s="12" t="e">
        <f>D17/D9</f>
        <v>#DIV/0!</v>
      </c>
      <c r="E18" s="322"/>
      <c r="F18" s="320"/>
      <c r="H18" s="60" t="e">
        <f>I17-J17</f>
        <v>#DIV/0!</v>
      </c>
      <c r="K18" s="1" t="s">
        <v>88</v>
      </c>
      <c r="Z18" s="1" t="s">
        <v>113</v>
      </c>
      <c r="AA18" s="73" t="e">
        <f>#REF!+#REF!+#REF!</f>
        <v>#REF!</v>
      </c>
      <c r="AB18" s="1" t="s">
        <v>106</v>
      </c>
    </row>
    <row r="19" spans="1:28" x14ac:dyDescent="0.35">
      <c r="A19" s="87" t="s">
        <v>10</v>
      </c>
      <c r="B19" s="6" t="s">
        <v>9</v>
      </c>
      <c r="C19" s="279"/>
      <c r="D19" s="282"/>
      <c r="E19" s="323"/>
      <c r="F19" s="323"/>
      <c r="H19" s="60" t="e">
        <f>D18-C18</f>
        <v>#DIV/0!</v>
      </c>
      <c r="K19" s="1" t="s">
        <v>29</v>
      </c>
      <c r="T19" s="68">
        <v>300</v>
      </c>
      <c r="U19" s="69" t="s">
        <v>107</v>
      </c>
    </row>
    <row r="20" spans="1:28" x14ac:dyDescent="0.35">
      <c r="A20" s="87" t="s">
        <v>13</v>
      </c>
      <c r="B20" s="21" t="s">
        <v>22</v>
      </c>
      <c r="C20" s="279"/>
      <c r="D20" s="283"/>
      <c r="E20" s="323"/>
      <c r="F20" s="323"/>
      <c r="K20" s="1" t="s">
        <v>28</v>
      </c>
      <c r="T20" s="68">
        <f>T19*54</f>
        <v>16200</v>
      </c>
      <c r="U20" s="69" t="s">
        <v>108</v>
      </c>
      <c r="AA20" s="73" t="e">
        <f>AA18/AA16*100</f>
        <v>#REF!</v>
      </c>
    </row>
    <row r="21" spans="1:28" x14ac:dyDescent="0.35">
      <c r="A21" s="87"/>
      <c r="B21" s="23" t="s">
        <v>11</v>
      </c>
      <c r="C21" s="279"/>
      <c r="D21" s="283"/>
      <c r="E21" s="323"/>
      <c r="F21" s="323"/>
      <c r="H21" s="60" t="e">
        <f>D12+D18</f>
        <v>#DIV/0!</v>
      </c>
      <c r="K21" s="1" t="s">
        <v>79</v>
      </c>
      <c r="T21" s="68">
        <f>T20/365</f>
        <v>44.38356164383562</v>
      </c>
      <c r="U21" s="69" t="s">
        <v>109</v>
      </c>
    </row>
    <row r="22" spans="1:28" x14ac:dyDescent="0.35">
      <c r="A22" s="87"/>
      <c r="B22" s="23" t="s">
        <v>12</v>
      </c>
      <c r="C22" s="279"/>
      <c r="D22" s="283"/>
      <c r="E22" s="323"/>
      <c r="F22" s="323"/>
      <c r="K22" s="1" t="s">
        <v>89</v>
      </c>
      <c r="T22" s="70">
        <f>T21/1000</f>
        <v>4.4383561643835619E-2</v>
      </c>
      <c r="U22" s="69" t="s">
        <v>106</v>
      </c>
    </row>
    <row r="23" spans="1:28" x14ac:dyDescent="0.35">
      <c r="A23" s="87"/>
      <c r="B23" s="6"/>
      <c r="C23" s="280"/>
      <c r="D23" s="275"/>
      <c r="E23" s="277"/>
      <c r="F23" s="277"/>
      <c r="T23" s="71">
        <f>T22*365</f>
        <v>16.2</v>
      </c>
      <c r="U23" s="69" t="s">
        <v>110</v>
      </c>
    </row>
    <row r="24" spans="1:28" x14ac:dyDescent="0.35">
      <c r="A24" s="87" t="s">
        <v>15</v>
      </c>
      <c r="B24" s="6" t="s">
        <v>14</v>
      </c>
      <c r="C24" s="274">
        <f>SUM(C25:C26)</f>
        <v>0</v>
      </c>
      <c r="D24" s="274">
        <f>SUM(D25:D26)</f>
        <v>0</v>
      </c>
      <c r="E24" s="324">
        <f>D24-C24</f>
        <v>0</v>
      </c>
      <c r="F24" s="318" t="e">
        <f>E24/D24</f>
        <v>#DIV/0!</v>
      </c>
    </row>
    <row r="25" spans="1:28" ht="31" x14ac:dyDescent="0.35">
      <c r="A25" s="87"/>
      <c r="B25" s="98" t="s">
        <v>163</v>
      </c>
      <c r="C25" s="273">
        <f>'P-2023'!L15</f>
        <v>0</v>
      </c>
      <c r="D25" s="273">
        <f>'P-2024'!L15</f>
        <v>0</v>
      </c>
      <c r="E25" s="321">
        <f>D25-C25</f>
        <v>0</v>
      </c>
      <c r="F25" s="318" t="e">
        <f>E25/D25</f>
        <v>#DIV/0!</v>
      </c>
    </row>
    <row r="26" spans="1:28" ht="31" x14ac:dyDescent="0.35">
      <c r="A26" s="87"/>
      <c r="B26" s="98" t="s">
        <v>275</v>
      </c>
      <c r="C26" s="273">
        <f>'P-2023'!G25</f>
        <v>0</v>
      </c>
      <c r="D26" s="273">
        <f>'P-2024'!G25</f>
        <v>0</v>
      </c>
      <c r="E26" s="321">
        <f>D26-C26</f>
        <v>0</v>
      </c>
      <c r="F26" s="318" t="e">
        <f>E26/D26</f>
        <v>#DIV/0!</v>
      </c>
    </row>
    <row r="27" spans="1:28" x14ac:dyDescent="0.35">
      <c r="A27" s="87"/>
      <c r="B27" s="6"/>
      <c r="C27" s="280"/>
      <c r="D27" s="275"/>
      <c r="E27" s="277"/>
      <c r="F27" s="277"/>
    </row>
    <row r="28" spans="1:28" x14ac:dyDescent="0.35">
      <c r="A28" s="87" t="s">
        <v>74</v>
      </c>
      <c r="B28" s="6" t="s">
        <v>16</v>
      </c>
      <c r="C28" s="274">
        <f>SUM(C29)</f>
        <v>0</v>
      </c>
      <c r="D28" s="274">
        <f>SUM(D29)</f>
        <v>0</v>
      </c>
      <c r="E28" s="321">
        <f>D28-C28</f>
        <v>0</v>
      </c>
      <c r="F28" s="318" t="e">
        <f>E28/D28</f>
        <v>#DIV/0!</v>
      </c>
    </row>
    <row r="29" spans="1:28" x14ac:dyDescent="0.35">
      <c r="A29" s="87"/>
      <c r="B29" s="15" t="s">
        <v>17</v>
      </c>
      <c r="C29" s="273">
        <f>'P-2023'!E41</f>
        <v>0</v>
      </c>
      <c r="D29" s="273">
        <f>'P-2024'!E41</f>
        <v>0</v>
      </c>
      <c r="E29" s="321">
        <f>D29-C29</f>
        <v>0</v>
      </c>
      <c r="F29" s="318" t="e">
        <f>E29/D29</f>
        <v>#DIV/0!</v>
      </c>
    </row>
    <row r="30" spans="1:28" x14ac:dyDescent="0.35">
      <c r="A30" s="87"/>
      <c r="B30" s="6"/>
      <c r="C30" s="280"/>
      <c r="D30" s="275"/>
      <c r="E30" s="277"/>
      <c r="F30" s="277"/>
    </row>
    <row r="31" spans="1:28" x14ac:dyDescent="0.35">
      <c r="A31" s="87" t="s">
        <v>18</v>
      </c>
      <c r="B31" s="6" t="s">
        <v>98</v>
      </c>
      <c r="C31" s="274">
        <f>C11+C17</f>
        <v>0</v>
      </c>
      <c r="D31" s="274">
        <f>D11+D17</f>
        <v>0</v>
      </c>
      <c r="E31" s="321">
        <f>D31-C31</f>
        <v>0</v>
      </c>
      <c r="F31" s="325" t="e">
        <f>E31/D31</f>
        <v>#DIV/0!</v>
      </c>
    </row>
    <row r="32" spans="1:28" x14ac:dyDescent="0.35">
      <c r="A32" s="87"/>
      <c r="B32" s="10" t="s">
        <v>150</v>
      </c>
      <c r="C32" s="276" t="e">
        <f>C31/C9</f>
        <v>#DIV/0!</v>
      </c>
      <c r="D32" s="276" t="e">
        <f>D31/D9</f>
        <v>#DIV/0!</v>
      </c>
      <c r="E32" s="277"/>
      <c r="F32" s="277"/>
    </row>
    <row r="33" spans="1:8" x14ac:dyDescent="0.35">
      <c r="A33" s="87" t="s">
        <v>19</v>
      </c>
      <c r="B33" s="6" t="s">
        <v>25</v>
      </c>
      <c r="C33" s="274">
        <f>C9-C31</f>
        <v>0</v>
      </c>
      <c r="D33" s="274">
        <f>D9-D31</f>
        <v>0</v>
      </c>
      <c r="E33" s="326">
        <f>D33-C33</f>
        <v>0</v>
      </c>
      <c r="F33" s="318" t="e">
        <f>E33/C33</f>
        <v>#DIV/0!</v>
      </c>
    </row>
    <row r="34" spans="1:8" x14ac:dyDescent="0.35">
      <c r="A34" s="87"/>
      <c r="B34" s="10" t="s">
        <v>26</v>
      </c>
      <c r="C34" s="276" t="e">
        <f>C33/C9</f>
        <v>#DIV/0!</v>
      </c>
      <c r="D34" s="276" t="e">
        <f>D33/D9</f>
        <v>#DIV/0!</v>
      </c>
      <c r="E34" s="277"/>
      <c r="F34" s="277"/>
      <c r="H34" s="2" t="s">
        <v>82</v>
      </c>
    </row>
  </sheetData>
  <mergeCells count="10">
    <mergeCell ref="C2:F2"/>
    <mergeCell ref="A3:F3"/>
    <mergeCell ref="A4:F4"/>
    <mergeCell ref="A6:A7"/>
    <mergeCell ref="B6:B7"/>
    <mergeCell ref="C6:C7"/>
    <mergeCell ref="D6:D7"/>
    <mergeCell ref="E6:F6"/>
    <mergeCell ref="E7:F7"/>
    <mergeCell ref="A5:F5"/>
  </mergeCells>
  <pageMargins left="1.34" right="0.7" top="0.25" bottom="0.55000000000000004" header="0.12" footer="0.3"/>
  <pageSetup paperSize="5" scale="75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D994B3-E9FC-4988-B1EE-E86F425A5DBB}">
  <dimension ref="A1:Y83"/>
  <sheetViews>
    <sheetView view="pageBreakPreview" zoomScale="55" zoomScaleNormal="80" zoomScaleSheetLayoutView="55" workbookViewId="0">
      <selection activeCell="H18" sqref="H18:H19"/>
    </sheetView>
  </sheetViews>
  <sheetFormatPr defaultColWidth="9.1796875" defaultRowHeight="12.5" x14ac:dyDescent="0.25"/>
  <cols>
    <col min="1" max="1" width="6.26953125" style="105" customWidth="1"/>
    <col min="2" max="2" width="34.08984375" style="35" customWidth="1"/>
    <col min="3" max="5" width="14.81640625" style="119" customWidth="1"/>
    <col min="6" max="6" width="16.26953125" style="37" customWidth="1"/>
    <col min="7" max="7" width="14.81640625" style="105" customWidth="1"/>
    <col min="8" max="8" width="14.81640625" style="37" customWidth="1"/>
    <col min="9" max="10" width="14.81640625" style="105" customWidth="1"/>
    <col min="11" max="11" width="14.81640625" style="119" customWidth="1"/>
    <col min="12" max="12" width="14" style="105" customWidth="1"/>
    <col min="13" max="13" width="13.36328125" style="105" customWidth="1"/>
    <col min="14" max="14" width="13.453125" style="105" customWidth="1"/>
    <col min="15" max="15" width="15.54296875" style="105" customWidth="1"/>
    <col min="16" max="16384" width="9.1796875" style="105"/>
  </cols>
  <sheetData>
    <row r="1" spans="1:25" ht="14" x14ac:dyDescent="0.3">
      <c r="A1" s="26"/>
      <c r="B1" s="80"/>
      <c r="C1" s="81"/>
      <c r="D1" s="81"/>
      <c r="E1" s="81"/>
      <c r="F1" s="82"/>
      <c r="G1" s="26"/>
      <c r="H1" s="82"/>
      <c r="I1" s="26"/>
      <c r="J1" s="26"/>
      <c r="K1" s="81"/>
    </row>
    <row r="2" spans="1:25" s="38" customFormat="1" ht="14" x14ac:dyDescent="0.3">
      <c r="A2" s="355" t="s">
        <v>135</v>
      </c>
      <c r="B2" s="355"/>
      <c r="C2" s="355"/>
      <c r="D2" s="355"/>
      <c r="E2" s="355"/>
      <c r="F2" s="355"/>
      <c r="G2" s="355"/>
      <c r="H2" s="355"/>
      <c r="I2" s="355"/>
      <c r="J2" s="355"/>
      <c r="K2" s="355"/>
    </row>
    <row r="3" spans="1:25" s="66" customFormat="1" ht="14" x14ac:dyDescent="0.3">
      <c r="A3" s="65"/>
      <c r="B3" s="65"/>
      <c r="C3" s="65"/>
      <c r="D3" s="65"/>
      <c r="E3" s="65"/>
      <c r="F3" s="65"/>
      <c r="G3" s="65"/>
      <c r="H3" s="65"/>
      <c r="I3" s="65"/>
      <c r="J3" s="65"/>
      <c r="K3" s="65"/>
    </row>
    <row r="4" spans="1:25" s="66" customFormat="1" ht="14" x14ac:dyDescent="0.3">
      <c r="A4" s="131" t="s">
        <v>184</v>
      </c>
      <c r="B4" s="132"/>
      <c r="C4" s="132"/>
      <c r="D4" s="132"/>
      <c r="E4" s="132"/>
      <c r="F4" s="132"/>
      <c r="G4" s="132"/>
      <c r="H4" s="132"/>
      <c r="I4" s="132"/>
      <c r="J4" s="132"/>
      <c r="K4" s="152"/>
    </row>
    <row r="5" spans="1:25" s="38" customFormat="1" ht="14" x14ac:dyDescent="0.3">
      <c r="A5" s="133" t="s">
        <v>99</v>
      </c>
      <c r="B5" s="133"/>
      <c r="C5" s="133"/>
      <c r="D5" s="133"/>
      <c r="E5" s="133"/>
      <c r="F5" s="133"/>
      <c r="G5" s="133"/>
      <c r="H5" s="133"/>
      <c r="I5" s="133"/>
      <c r="J5" s="133"/>
      <c r="K5" s="153"/>
      <c r="L5" s="79"/>
      <c r="M5" s="79"/>
    </row>
    <row r="6" spans="1:25" ht="78" x14ac:dyDescent="0.25">
      <c r="A6" s="101" t="s">
        <v>92</v>
      </c>
      <c r="B6" s="101" t="s">
        <v>213</v>
      </c>
      <c r="C6" s="101" t="s">
        <v>192</v>
      </c>
      <c r="D6" s="101" t="s">
        <v>185</v>
      </c>
      <c r="E6" s="101" t="s">
        <v>186</v>
      </c>
      <c r="F6" s="101" t="s">
        <v>187</v>
      </c>
      <c r="G6" s="101" t="s">
        <v>188</v>
      </c>
      <c r="H6" s="122" t="s">
        <v>189</v>
      </c>
      <c r="I6" s="122" t="s">
        <v>190</v>
      </c>
      <c r="J6" s="101" t="s">
        <v>191</v>
      </c>
      <c r="K6" s="90"/>
    </row>
    <row r="7" spans="1:25" ht="15.75" customHeight="1" x14ac:dyDescent="0.25">
      <c r="A7" s="99">
        <v>1</v>
      </c>
      <c r="B7" s="111" t="s">
        <v>164</v>
      </c>
      <c r="C7" s="267"/>
      <c r="D7" s="268"/>
      <c r="E7" s="207">
        <f>D7*365</f>
        <v>0</v>
      </c>
      <c r="F7" s="268"/>
      <c r="G7" s="208">
        <f>365*F7</f>
        <v>0</v>
      </c>
      <c r="H7" s="123">
        <f>D7-F7</f>
        <v>0</v>
      </c>
      <c r="I7" s="124">
        <f>365*H7</f>
        <v>0</v>
      </c>
      <c r="J7" s="134" t="e">
        <f t="shared" ref="J7:J30" si="0">I7/E7</f>
        <v>#DIV/0!</v>
      </c>
      <c r="K7" s="89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</row>
    <row r="8" spans="1:25" ht="14" x14ac:dyDescent="0.25">
      <c r="A8" s="99">
        <v>2</v>
      </c>
      <c r="B8" s="111" t="s">
        <v>165</v>
      </c>
      <c r="C8" s="267"/>
      <c r="D8" s="268"/>
      <c r="E8" s="207">
        <f t="shared" ref="E8:E29" si="1">D8*365</f>
        <v>0</v>
      </c>
      <c r="F8" s="268"/>
      <c r="G8" s="208">
        <f t="shared" ref="G8:G29" si="2">365*F8</f>
        <v>0</v>
      </c>
      <c r="H8" s="123">
        <f t="shared" ref="H8:H29" si="3">D8-F8</f>
        <v>0</v>
      </c>
      <c r="I8" s="124">
        <f t="shared" ref="I8:I29" si="4">365*H8</f>
        <v>0</v>
      </c>
      <c r="J8" s="134" t="e">
        <f t="shared" si="0"/>
        <v>#DIV/0!</v>
      </c>
      <c r="K8" s="356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</row>
    <row r="9" spans="1:25" ht="14" x14ac:dyDescent="0.25">
      <c r="A9" s="99">
        <v>3</v>
      </c>
      <c r="B9" s="111" t="s">
        <v>166</v>
      </c>
      <c r="C9" s="267"/>
      <c r="D9" s="268"/>
      <c r="E9" s="207">
        <f t="shared" si="1"/>
        <v>0</v>
      </c>
      <c r="F9" s="268"/>
      <c r="G9" s="208">
        <f t="shared" si="2"/>
        <v>0</v>
      </c>
      <c r="H9" s="123">
        <f t="shared" si="3"/>
        <v>0</v>
      </c>
      <c r="I9" s="124">
        <f t="shared" si="4"/>
        <v>0</v>
      </c>
      <c r="J9" s="134" t="e">
        <f t="shared" si="0"/>
        <v>#DIV/0!</v>
      </c>
      <c r="K9" s="356"/>
      <c r="N9" s="76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</row>
    <row r="10" spans="1:25" s="31" customFormat="1" ht="14" x14ac:dyDescent="0.25">
      <c r="A10" s="99">
        <v>4</v>
      </c>
      <c r="B10" s="111" t="s">
        <v>167</v>
      </c>
      <c r="C10" s="267"/>
      <c r="D10" s="268"/>
      <c r="E10" s="207">
        <f t="shared" si="1"/>
        <v>0</v>
      </c>
      <c r="F10" s="268"/>
      <c r="G10" s="208">
        <f t="shared" si="2"/>
        <v>0</v>
      </c>
      <c r="H10" s="123">
        <f t="shared" si="3"/>
        <v>0</v>
      </c>
      <c r="I10" s="124">
        <f t="shared" si="4"/>
        <v>0</v>
      </c>
      <c r="J10" s="134" t="e">
        <f t="shared" si="0"/>
        <v>#DIV/0!</v>
      </c>
      <c r="K10" s="356"/>
      <c r="M10" s="32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</row>
    <row r="11" spans="1:25" s="31" customFormat="1" ht="14" x14ac:dyDescent="0.25">
      <c r="A11" s="99">
        <v>5</v>
      </c>
      <c r="B11" s="111" t="s">
        <v>168</v>
      </c>
      <c r="C11" s="267"/>
      <c r="D11" s="268"/>
      <c r="E11" s="207">
        <f t="shared" si="1"/>
        <v>0</v>
      </c>
      <c r="F11" s="268"/>
      <c r="G11" s="208">
        <f t="shared" si="2"/>
        <v>0</v>
      </c>
      <c r="H11" s="123">
        <f t="shared" si="3"/>
        <v>0</v>
      </c>
      <c r="I11" s="124">
        <f t="shared" si="4"/>
        <v>0</v>
      </c>
      <c r="J11" s="134" t="e">
        <f t="shared" si="0"/>
        <v>#DIV/0!</v>
      </c>
      <c r="K11" s="356"/>
      <c r="M11" s="32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</row>
    <row r="12" spans="1:25" ht="28" x14ac:dyDescent="0.25">
      <c r="A12" s="99">
        <v>6</v>
      </c>
      <c r="B12" s="111" t="s">
        <v>214</v>
      </c>
      <c r="C12" s="267"/>
      <c r="D12" s="268"/>
      <c r="E12" s="207">
        <f t="shared" si="1"/>
        <v>0</v>
      </c>
      <c r="F12" s="268"/>
      <c r="G12" s="208">
        <f t="shared" si="2"/>
        <v>0</v>
      </c>
      <c r="H12" s="123">
        <f t="shared" si="3"/>
        <v>0</v>
      </c>
      <c r="I12" s="124">
        <f t="shared" si="4"/>
        <v>0</v>
      </c>
      <c r="J12" s="134" t="e">
        <f t="shared" si="0"/>
        <v>#DIV/0!</v>
      </c>
      <c r="K12" s="356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</row>
    <row r="13" spans="1:25" ht="19.5" customHeight="1" x14ac:dyDescent="0.25">
      <c r="A13" s="99">
        <v>7</v>
      </c>
      <c r="B13" s="114" t="s">
        <v>169</v>
      </c>
      <c r="C13" s="267"/>
      <c r="D13" s="268"/>
      <c r="E13" s="207">
        <f t="shared" si="1"/>
        <v>0</v>
      </c>
      <c r="F13" s="268"/>
      <c r="G13" s="208">
        <f t="shared" si="2"/>
        <v>0</v>
      </c>
      <c r="H13" s="123">
        <f t="shared" si="3"/>
        <v>0</v>
      </c>
      <c r="I13" s="124">
        <f t="shared" si="4"/>
        <v>0</v>
      </c>
      <c r="J13" s="134" t="e">
        <f t="shared" si="0"/>
        <v>#DIV/0!</v>
      </c>
      <c r="K13" s="356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</row>
    <row r="14" spans="1:25" ht="14" x14ac:dyDescent="0.25">
      <c r="A14" s="99">
        <v>8</v>
      </c>
      <c r="B14" s="111" t="s">
        <v>170</v>
      </c>
      <c r="C14" s="267"/>
      <c r="D14" s="268"/>
      <c r="E14" s="207">
        <f t="shared" si="1"/>
        <v>0</v>
      </c>
      <c r="F14" s="268"/>
      <c r="G14" s="208">
        <f t="shared" si="2"/>
        <v>0</v>
      </c>
      <c r="H14" s="123">
        <f t="shared" si="3"/>
        <v>0</v>
      </c>
      <c r="I14" s="124">
        <f t="shared" si="4"/>
        <v>0</v>
      </c>
      <c r="J14" s="134" t="e">
        <f t="shared" si="0"/>
        <v>#DIV/0!</v>
      </c>
      <c r="K14" s="356"/>
    </row>
    <row r="15" spans="1:25" ht="14" x14ac:dyDescent="0.25">
      <c r="A15" s="99">
        <v>9</v>
      </c>
      <c r="B15" s="111" t="s">
        <v>171</v>
      </c>
      <c r="C15" s="267"/>
      <c r="D15" s="268"/>
      <c r="E15" s="207">
        <f t="shared" si="1"/>
        <v>0</v>
      </c>
      <c r="F15" s="268"/>
      <c r="G15" s="208">
        <f t="shared" si="2"/>
        <v>0</v>
      </c>
      <c r="H15" s="123">
        <f t="shared" si="3"/>
        <v>0</v>
      </c>
      <c r="I15" s="124">
        <f t="shared" si="4"/>
        <v>0</v>
      </c>
      <c r="J15" s="134" t="e">
        <f t="shared" si="0"/>
        <v>#DIV/0!</v>
      </c>
      <c r="K15" s="356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</row>
    <row r="16" spans="1:25" ht="14" x14ac:dyDescent="0.25">
      <c r="A16" s="99">
        <v>10</v>
      </c>
      <c r="B16" s="111" t="s">
        <v>172</v>
      </c>
      <c r="C16" s="267"/>
      <c r="D16" s="268"/>
      <c r="E16" s="207">
        <f t="shared" si="1"/>
        <v>0</v>
      </c>
      <c r="F16" s="268"/>
      <c r="G16" s="208">
        <f t="shared" si="2"/>
        <v>0</v>
      </c>
      <c r="H16" s="123">
        <f t="shared" si="3"/>
        <v>0</v>
      </c>
      <c r="I16" s="124">
        <f t="shared" si="4"/>
        <v>0</v>
      </c>
      <c r="J16" s="134" t="e">
        <f t="shared" si="0"/>
        <v>#DIV/0!</v>
      </c>
      <c r="K16" s="356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</row>
    <row r="17" spans="1:11" ht="14" x14ac:dyDescent="0.25">
      <c r="A17" s="99">
        <v>11</v>
      </c>
      <c r="B17" s="116" t="s">
        <v>173</v>
      </c>
      <c r="C17" s="267"/>
      <c r="D17" s="268"/>
      <c r="E17" s="207">
        <f t="shared" si="1"/>
        <v>0</v>
      </c>
      <c r="F17" s="268"/>
      <c r="G17" s="208">
        <f t="shared" si="2"/>
        <v>0</v>
      </c>
      <c r="H17" s="123">
        <f t="shared" si="3"/>
        <v>0</v>
      </c>
      <c r="I17" s="124">
        <f t="shared" si="4"/>
        <v>0</v>
      </c>
      <c r="J17" s="134" t="e">
        <f t="shared" si="0"/>
        <v>#DIV/0!</v>
      </c>
      <c r="K17" s="356"/>
    </row>
    <row r="18" spans="1:11" ht="14" x14ac:dyDescent="0.25">
      <c r="A18" s="99">
        <v>12</v>
      </c>
      <c r="B18" s="116" t="s">
        <v>101</v>
      </c>
      <c r="C18" s="267"/>
      <c r="D18" s="268"/>
      <c r="E18" s="207">
        <f t="shared" si="1"/>
        <v>0</v>
      </c>
      <c r="F18" s="268"/>
      <c r="G18" s="208">
        <f t="shared" si="2"/>
        <v>0</v>
      </c>
      <c r="H18" s="123">
        <f t="shared" si="3"/>
        <v>0</v>
      </c>
      <c r="I18" s="124">
        <f t="shared" si="4"/>
        <v>0</v>
      </c>
      <c r="J18" s="134" t="e">
        <f t="shared" si="0"/>
        <v>#DIV/0!</v>
      </c>
      <c r="K18" s="105"/>
    </row>
    <row r="19" spans="1:11" ht="14" x14ac:dyDescent="0.25">
      <c r="A19" s="99">
        <v>13</v>
      </c>
      <c r="B19" s="116" t="s">
        <v>174</v>
      </c>
      <c r="C19" s="267"/>
      <c r="D19" s="268"/>
      <c r="E19" s="207">
        <f t="shared" si="1"/>
        <v>0</v>
      </c>
      <c r="F19" s="268"/>
      <c r="G19" s="208">
        <f t="shared" si="2"/>
        <v>0</v>
      </c>
      <c r="H19" s="123">
        <f t="shared" si="3"/>
        <v>0</v>
      </c>
      <c r="I19" s="124">
        <f t="shared" si="4"/>
        <v>0</v>
      </c>
      <c r="J19" s="134" t="e">
        <f t="shared" si="0"/>
        <v>#DIV/0!</v>
      </c>
      <c r="K19" s="105"/>
    </row>
    <row r="20" spans="1:11" ht="14" x14ac:dyDescent="0.25">
      <c r="A20" s="99">
        <v>14</v>
      </c>
      <c r="B20" s="116" t="s">
        <v>175</v>
      </c>
      <c r="C20" s="267"/>
      <c r="D20" s="268"/>
      <c r="E20" s="207">
        <f t="shared" si="1"/>
        <v>0</v>
      </c>
      <c r="F20" s="268"/>
      <c r="G20" s="208">
        <f t="shared" si="2"/>
        <v>0</v>
      </c>
      <c r="H20" s="123">
        <f t="shared" si="3"/>
        <v>0</v>
      </c>
      <c r="I20" s="124">
        <f t="shared" si="4"/>
        <v>0</v>
      </c>
      <c r="J20" s="134" t="e">
        <f t="shared" si="0"/>
        <v>#DIV/0!</v>
      </c>
      <c r="K20" s="105"/>
    </row>
    <row r="21" spans="1:11" ht="14" x14ac:dyDescent="0.25">
      <c r="A21" s="99">
        <v>15</v>
      </c>
      <c r="B21" s="116" t="s">
        <v>176</v>
      </c>
      <c r="C21" s="267"/>
      <c r="D21" s="268"/>
      <c r="E21" s="207">
        <f t="shared" si="1"/>
        <v>0</v>
      </c>
      <c r="F21" s="268"/>
      <c r="G21" s="208">
        <f t="shared" si="2"/>
        <v>0</v>
      </c>
      <c r="H21" s="123">
        <f t="shared" si="3"/>
        <v>0</v>
      </c>
      <c r="I21" s="124">
        <f t="shared" si="4"/>
        <v>0</v>
      </c>
      <c r="J21" s="134" t="e">
        <f t="shared" si="0"/>
        <v>#DIV/0!</v>
      </c>
      <c r="K21" s="105"/>
    </row>
    <row r="22" spans="1:11" ht="14" x14ac:dyDescent="0.25">
      <c r="A22" s="99">
        <v>16</v>
      </c>
      <c r="B22" s="116" t="s">
        <v>177</v>
      </c>
      <c r="C22" s="267"/>
      <c r="D22" s="268"/>
      <c r="E22" s="207">
        <f t="shared" si="1"/>
        <v>0</v>
      </c>
      <c r="F22" s="268"/>
      <c r="G22" s="208">
        <f t="shared" si="2"/>
        <v>0</v>
      </c>
      <c r="H22" s="123">
        <f t="shared" si="3"/>
        <v>0</v>
      </c>
      <c r="I22" s="124">
        <f t="shared" si="4"/>
        <v>0</v>
      </c>
      <c r="J22" s="134" t="e">
        <f t="shared" si="0"/>
        <v>#DIV/0!</v>
      </c>
      <c r="K22" s="105"/>
    </row>
    <row r="23" spans="1:11" ht="14" x14ac:dyDescent="0.3">
      <c r="A23" s="99">
        <v>17</v>
      </c>
      <c r="B23" s="149" t="s">
        <v>30</v>
      </c>
      <c r="C23" s="267"/>
      <c r="D23" s="268"/>
      <c r="E23" s="207">
        <f t="shared" si="1"/>
        <v>0</v>
      </c>
      <c r="F23" s="268"/>
      <c r="G23" s="208">
        <f t="shared" si="2"/>
        <v>0</v>
      </c>
      <c r="H23" s="123">
        <f t="shared" si="3"/>
        <v>0</v>
      </c>
      <c r="I23" s="124">
        <f t="shared" si="4"/>
        <v>0</v>
      </c>
      <c r="J23" s="134" t="e">
        <f t="shared" si="0"/>
        <v>#DIV/0!</v>
      </c>
      <c r="K23" s="105"/>
    </row>
    <row r="24" spans="1:11" ht="14" x14ac:dyDescent="0.3">
      <c r="A24" s="99">
        <v>18</v>
      </c>
      <c r="B24" s="150" t="s">
        <v>178</v>
      </c>
      <c r="C24" s="267"/>
      <c r="D24" s="268"/>
      <c r="E24" s="207">
        <f t="shared" si="1"/>
        <v>0</v>
      </c>
      <c r="F24" s="268"/>
      <c r="G24" s="208">
        <f t="shared" si="2"/>
        <v>0</v>
      </c>
      <c r="H24" s="123">
        <f t="shared" si="3"/>
        <v>0</v>
      </c>
      <c r="I24" s="124">
        <f t="shared" si="4"/>
        <v>0</v>
      </c>
      <c r="J24" s="134" t="e">
        <f t="shared" si="0"/>
        <v>#DIV/0!</v>
      </c>
      <c r="K24" s="105"/>
    </row>
    <row r="25" spans="1:11" ht="14" x14ac:dyDescent="0.3">
      <c r="A25" s="99">
        <v>19</v>
      </c>
      <c r="B25" s="150" t="s">
        <v>179</v>
      </c>
      <c r="C25" s="267"/>
      <c r="D25" s="268"/>
      <c r="E25" s="207">
        <f t="shared" si="1"/>
        <v>0</v>
      </c>
      <c r="F25" s="268"/>
      <c r="G25" s="208">
        <f t="shared" si="2"/>
        <v>0</v>
      </c>
      <c r="H25" s="123">
        <f t="shared" si="3"/>
        <v>0</v>
      </c>
      <c r="I25" s="124">
        <f t="shared" si="4"/>
        <v>0</v>
      </c>
      <c r="J25" s="134" t="e">
        <f t="shared" si="0"/>
        <v>#DIV/0!</v>
      </c>
      <c r="K25" s="105"/>
    </row>
    <row r="26" spans="1:11" ht="14" x14ac:dyDescent="0.3">
      <c r="A26" s="99">
        <v>20</v>
      </c>
      <c r="B26" s="150" t="s">
        <v>180</v>
      </c>
      <c r="C26" s="267"/>
      <c r="D26" s="268"/>
      <c r="E26" s="207">
        <f t="shared" si="1"/>
        <v>0</v>
      </c>
      <c r="F26" s="268"/>
      <c r="G26" s="208">
        <f t="shared" si="2"/>
        <v>0</v>
      </c>
      <c r="H26" s="123">
        <f t="shared" si="3"/>
        <v>0</v>
      </c>
      <c r="I26" s="124">
        <f t="shared" si="4"/>
        <v>0</v>
      </c>
      <c r="J26" s="134" t="e">
        <f t="shared" si="0"/>
        <v>#DIV/0!</v>
      </c>
      <c r="K26" s="105"/>
    </row>
    <row r="27" spans="1:11" ht="14" x14ac:dyDescent="0.3">
      <c r="A27" s="99">
        <v>21</v>
      </c>
      <c r="B27" s="150" t="s">
        <v>181</v>
      </c>
      <c r="C27" s="267"/>
      <c r="D27" s="268"/>
      <c r="E27" s="207">
        <f t="shared" si="1"/>
        <v>0</v>
      </c>
      <c r="F27" s="268"/>
      <c r="G27" s="208">
        <f t="shared" si="2"/>
        <v>0</v>
      </c>
      <c r="H27" s="123">
        <f t="shared" si="3"/>
        <v>0</v>
      </c>
      <c r="I27" s="124">
        <f t="shared" si="4"/>
        <v>0</v>
      </c>
      <c r="J27" s="134" t="e">
        <f t="shared" si="0"/>
        <v>#DIV/0!</v>
      </c>
      <c r="K27" s="105"/>
    </row>
    <row r="28" spans="1:11" ht="28" x14ac:dyDescent="0.25">
      <c r="A28" s="99">
        <v>22</v>
      </c>
      <c r="B28" s="151" t="s">
        <v>182</v>
      </c>
      <c r="C28" s="267"/>
      <c r="D28" s="268"/>
      <c r="E28" s="207">
        <f t="shared" si="1"/>
        <v>0</v>
      </c>
      <c r="F28" s="268"/>
      <c r="G28" s="208">
        <f t="shared" si="2"/>
        <v>0</v>
      </c>
      <c r="H28" s="123">
        <f t="shared" si="3"/>
        <v>0</v>
      </c>
      <c r="I28" s="124">
        <f t="shared" si="4"/>
        <v>0</v>
      </c>
      <c r="J28" s="134" t="e">
        <f t="shared" si="0"/>
        <v>#DIV/0!</v>
      </c>
      <c r="K28" s="105"/>
    </row>
    <row r="29" spans="1:11" ht="14.5" thickBot="1" x14ac:dyDescent="0.35">
      <c r="A29" s="99">
        <v>23</v>
      </c>
      <c r="B29" s="150" t="s">
        <v>183</v>
      </c>
      <c r="C29" s="211"/>
      <c r="D29" s="212"/>
      <c r="E29" s="207">
        <f t="shared" si="1"/>
        <v>0</v>
      </c>
      <c r="F29" s="212"/>
      <c r="G29" s="208">
        <f t="shared" si="2"/>
        <v>0</v>
      </c>
      <c r="H29" s="123">
        <f t="shared" si="3"/>
        <v>0</v>
      </c>
      <c r="I29" s="124">
        <f t="shared" si="4"/>
        <v>0</v>
      </c>
      <c r="J29" s="134" t="e">
        <f t="shared" si="0"/>
        <v>#DIV/0!</v>
      </c>
      <c r="K29" s="105"/>
    </row>
    <row r="30" spans="1:11" ht="14" x14ac:dyDescent="0.25">
      <c r="A30" s="357" t="s">
        <v>32</v>
      </c>
      <c r="B30" s="357"/>
      <c r="C30" s="217">
        <f>SUM(C7:C29)</f>
        <v>0</v>
      </c>
      <c r="D30" s="220">
        <f t="shared" ref="D30:I30" si="5">SUM(D7:D29)</f>
        <v>0</v>
      </c>
      <c r="E30" s="221">
        <f t="shared" si="5"/>
        <v>0</v>
      </c>
      <c r="F30" s="222">
        <f t="shared" si="5"/>
        <v>0</v>
      </c>
      <c r="G30" s="223">
        <f t="shared" si="5"/>
        <v>0</v>
      </c>
      <c r="H30" s="218">
        <f>SUM(H7:H29)</f>
        <v>0</v>
      </c>
      <c r="I30" s="124">
        <f t="shared" si="5"/>
        <v>0</v>
      </c>
      <c r="J30" s="219" t="e">
        <f t="shared" si="0"/>
        <v>#DIV/0!</v>
      </c>
      <c r="K30" s="105"/>
    </row>
    <row r="31" spans="1:11" s="37" customFormat="1" ht="14" x14ac:dyDescent="0.25">
      <c r="A31" s="125"/>
      <c r="B31" s="125"/>
      <c r="C31" s="126"/>
      <c r="D31" s="127"/>
      <c r="E31" s="127"/>
      <c r="F31" s="128"/>
      <c r="G31" s="128"/>
      <c r="H31" s="128"/>
      <c r="I31" s="129"/>
      <c r="J31" s="128"/>
      <c r="K31" s="130"/>
    </row>
    <row r="32" spans="1:11" s="37" customFormat="1" ht="14" x14ac:dyDescent="0.25">
      <c r="A32" s="125"/>
      <c r="B32" s="125"/>
      <c r="C32" s="126"/>
      <c r="D32" s="127"/>
      <c r="E32" s="127"/>
      <c r="F32" s="128"/>
      <c r="G32" s="128"/>
      <c r="H32" s="128"/>
      <c r="I32" s="129"/>
      <c r="J32" s="128"/>
      <c r="K32" s="130"/>
    </row>
    <row r="33" spans="1:13" ht="14" x14ac:dyDescent="0.25">
      <c r="A33" s="84"/>
      <c r="B33" s="85"/>
      <c r="C33" s="84"/>
      <c r="D33" s="84"/>
      <c r="E33" s="84"/>
      <c r="F33" s="84"/>
      <c r="G33" s="86"/>
      <c r="H33" s="84" t="s">
        <v>72</v>
      </c>
      <c r="I33" s="84"/>
      <c r="J33" s="84"/>
      <c r="K33" s="84"/>
      <c r="L33" s="102"/>
      <c r="M33" s="34"/>
    </row>
    <row r="34" spans="1:13" ht="15.5" x14ac:dyDescent="0.35">
      <c r="A34" s="103" t="s">
        <v>194</v>
      </c>
      <c r="B34" s="104"/>
      <c r="C34" s="104"/>
      <c r="D34" s="104"/>
      <c r="E34" s="104"/>
      <c r="F34" s="104"/>
      <c r="G34" s="104"/>
      <c r="H34" s="104"/>
      <c r="I34" s="104"/>
      <c r="J34" s="104"/>
      <c r="K34" s="104"/>
      <c r="L34" s="104"/>
      <c r="M34" s="34"/>
    </row>
    <row r="35" spans="1:13" ht="15.5" x14ac:dyDescent="0.35">
      <c r="A35" s="358" t="s">
        <v>195</v>
      </c>
      <c r="B35" s="358"/>
      <c r="C35" s="358"/>
      <c r="D35" s="358"/>
      <c r="E35" s="358"/>
      <c r="F35" s="358"/>
      <c r="G35" s="358"/>
      <c r="H35" s="358"/>
      <c r="I35" s="358"/>
      <c r="J35" s="358"/>
      <c r="K35" s="358"/>
      <c r="L35" s="104"/>
      <c r="M35" s="34"/>
    </row>
    <row r="36" spans="1:13" ht="13" x14ac:dyDescent="0.25">
      <c r="A36" s="359" t="s">
        <v>27</v>
      </c>
      <c r="B36" s="361" t="s">
        <v>196</v>
      </c>
      <c r="C36" s="362" t="s">
        <v>197</v>
      </c>
      <c r="D36" s="364" t="s">
        <v>198</v>
      </c>
      <c r="E36" s="364"/>
      <c r="F36" s="364"/>
      <c r="G36" s="364"/>
      <c r="H36" s="364"/>
      <c r="I36" s="364"/>
      <c r="J36" s="361" t="s">
        <v>199</v>
      </c>
      <c r="K36" s="359" t="s">
        <v>200</v>
      </c>
      <c r="L36" s="361" t="s">
        <v>159</v>
      </c>
      <c r="M36" s="34"/>
    </row>
    <row r="37" spans="1:13" ht="65" x14ac:dyDescent="0.25">
      <c r="A37" s="360"/>
      <c r="B37" s="361"/>
      <c r="C37" s="363"/>
      <c r="D37" s="106" t="s">
        <v>201</v>
      </c>
      <c r="E37" s="107" t="s">
        <v>202</v>
      </c>
      <c r="F37" s="108" t="s">
        <v>203</v>
      </c>
      <c r="G37" s="107" t="s">
        <v>204</v>
      </c>
      <c r="H37" s="107" t="s">
        <v>205</v>
      </c>
      <c r="I37" s="109" t="s">
        <v>206</v>
      </c>
      <c r="J37" s="361"/>
      <c r="K37" s="360"/>
      <c r="L37" s="361"/>
      <c r="M37" s="34"/>
    </row>
    <row r="38" spans="1:13" ht="14" x14ac:dyDescent="0.25">
      <c r="A38" s="110">
        <v>1</v>
      </c>
      <c r="B38" s="111" t="s">
        <v>164</v>
      </c>
      <c r="C38" s="269"/>
      <c r="D38" s="270"/>
      <c r="E38" s="236"/>
      <c r="F38" s="236"/>
      <c r="G38" s="236"/>
      <c r="H38" s="236"/>
      <c r="I38" s="236"/>
      <c r="J38" s="213">
        <f>SUM(D38:I38)</f>
        <v>0</v>
      </c>
      <c r="K38" s="112">
        <f>J38*12</f>
        <v>0</v>
      </c>
      <c r="L38" s="113"/>
      <c r="M38" s="34"/>
    </row>
    <row r="39" spans="1:13" ht="14" x14ac:dyDescent="0.25">
      <c r="A39" s="110">
        <v>2</v>
      </c>
      <c r="B39" s="111" t="s">
        <v>165</v>
      </c>
      <c r="C39" s="269"/>
      <c r="D39" s="270"/>
      <c r="E39" s="236"/>
      <c r="F39" s="236"/>
      <c r="G39" s="236"/>
      <c r="H39" s="236"/>
      <c r="I39" s="236"/>
      <c r="J39" s="213">
        <f t="shared" ref="J39:J59" si="6">SUM(D39:I39)</f>
        <v>0</v>
      </c>
      <c r="K39" s="112">
        <f t="shared" ref="K39:K59" si="7">J39*12</f>
        <v>0</v>
      </c>
      <c r="L39" s="113"/>
      <c r="M39" s="34"/>
    </row>
    <row r="40" spans="1:13" ht="14" x14ac:dyDescent="0.25">
      <c r="A40" s="110">
        <v>3</v>
      </c>
      <c r="B40" s="111" t="s">
        <v>166</v>
      </c>
      <c r="C40" s="269"/>
      <c r="D40" s="270"/>
      <c r="E40" s="236"/>
      <c r="F40" s="236"/>
      <c r="G40" s="236"/>
      <c r="H40" s="236"/>
      <c r="I40" s="236"/>
      <c r="J40" s="213">
        <f t="shared" si="6"/>
        <v>0</v>
      </c>
      <c r="K40" s="112">
        <f t="shared" si="7"/>
        <v>0</v>
      </c>
      <c r="L40" s="113" t="s">
        <v>72</v>
      </c>
      <c r="M40" s="34"/>
    </row>
    <row r="41" spans="1:13" ht="14" x14ac:dyDescent="0.25">
      <c r="A41" s="110">
        <v>4</v>
      </c>
      <c r="B41" s="111" t="s">
        <v>167</v>
      </c>
      <c r="C41" s="269"/>
      <c r="D41" s="270"/>
      <c r="E41" s="236"/>
      <c r="F41" s="236"/>
      <c r="G41" s="236"/>
      <c r="H41" s="236"/>
      <c r="I41" s="236"/>
      <c r="J41" s="213">
        <f t="shared" si="6"/>
        <v>0</v>
      </c>
      <c r="K41" s="112">
        <f t="shared" si="7"/>
        <v>0</v>
      </c>
      <c r="L41" s="113"/>
      <c r="M41" s="34"/>
    </row>
    <row r="42" spans="1:13" ht="14" x14ac:dyDescent="0.25">
      <c r="A42" s="110">
        <v>5</v>
      </c>
      <c r="B42" s="111" t="s">
        <v>168</v>
      </c>
      <c r="C42" s="269"/>
      <c r="D42" s="270"/>
      <c r="E42" s="236"/>
      <c r="F42" s="236"/>
      <c r="G42" s="236"/>
      <c r="H42" s="236"/>
      <c r="I42" s="236"/>
      <c r="J42" s="213">
        <f t="shared" si="6"/>
        <v>0</v>
      </c>
      <c r="K42" s="112">
        <f t="shared" si="7"/>
        <v>0</v>
      </c>
      <c r="L42" s="113"/>
      <c r="M42" s="34"/>
    </row>
    <row r="43" spans="1:13" ht="14" x14ac:dyDescent="0.25">
      <c r="A43" s="110">
        <v>6</v>
      </c>
      <c r="B43" s="111" t="s">
        <v>207</v>
      </c>
      <c r="C43" s="269"/>
      <c r="D43" s="270"/>
      <c r="E43" s="236"/>
      <c r="F43" s="236"/>
      <c r="G43" s="236"/>
      <c r="H43" s="236"/>
      <c r="I43" s="236"/>
      <c r="J43" s="213">
        <f t="shared" si="6"/>
        <v>0</v>
      </c>
      <c r="K43" s="112">
        <f t="shared" si="7"/>
        <v>0</v>
      </c>
      <c r="L43" s="113"/>
      <c r="M43" s="34"/>
    </row>
    <row r="44" spans="1:13" ht="28" x14ac:dyDescent="0.25">
      <c r="A44" s="110">
        <v>7</v>
      </c>
      <c r="B44" s="111" t="s">
        <v>208</v>
      </c>
      <c r="C44" s="269"/>
      <c r="D44" s="270"/>
      <c r="E44" s="236"/>
      <c r="F44" s="236"/>
      <c r="G44" s="236"/>
      <c r="H44" s="236"/>
      <c r="I44" s="236"/>
      <c r="J44" s="213">
        <f t="shared" si="6"/>
        <v>0</v>
      </c>
      <c r="K44" s="112">
        <f t="shared" si="7"/>
        <v>0</v>
      </c>
      <c r="L44" s="113"/>
      <c r="M44" s="34"/>
    </row>
    <row r="45" spans="1:13" ht="14" x14ac:dyDescent="0.25">
      <c r="A45" s="110">
        <v>8</v>
      </c>
      <c r="B45" s="111" t="s">
        <v>209</v>
      </c>
      <c r="C45" s="269"/>
      <c r="D45" s="270" t="s">
        <v>72</v>
      </c>
      <c r="E45" s="236"/>
      <c r="F45" s="236"/>
      <c r="G45" s="236"/>
      <c r="H45" s="236"/>
      <c r="I45" s="236"/>
      <c r="J45" s="213">
        <f t="shared" si="6"/>
        <v>0</v>
      </c>
      <c r="K45" s="112">
        <f t="shared" si="7"/>
        <v>0</v>
      </c>
      <c r="L45" s="113"/>
      <c r="M45" s="34"/>
    </row>
    <row r="46" spans="1:13" ht="14" x14ac:dyDescent="0.25">
      <c r="A46" s="110">
        <v>9</v>
      </c>
      <c r="B46" s="114" t="s">
        <v>210</v>
      </c>
      <c r="C46" s="269"/>
      <c r="D46" s="270"/>
      <c r="E46" s="236"/>
      <c r="F46" s="236"/>
      <c r="G46" s="236"/>
      <c r="H46" s="236"/>
      <c r="I46" s="236"/>
      <c r="J46" s="213">
        <f t="shared" si="6"/>
        <v>0</v>
      </c>
      <c r="K46" s="112">
        <f t="shared" si="7"/>
        <v>0</v>
      </c>
      <c r="L46" s="113"/>
      <c r="M46" s="34"/>
    </row>
    <row r="47" spans="1:13" ht="14" x14ac:dyDescent="0.25">
      <c r="A47" s="110">
        <v>10</v>
      </c>
      <c r="B47" s="115" t="s">
        <v>211</v>
      </c>
      <c r="C47" s="269"/>
      <c r="D47" s="270"/>
      <c r="E47" s="236"/>
      <c r="F47" s="236"/>
      <c r="G47" s="236"/>
      <c r="H47" s="236"/>
      <c r="I47" s="236"/>
      <c r="J47" s="213">
        <f t="shared" si="6"/>
        <v>0</v>
      </c>
      <c r="K47" s="112">
        <f t="shared" si="7"/>
        <v>0</v>
      </c>
      <c r="L47" s="113"/>
      <c r="M47" s="34"/>
    </row>
    <row r="48" spans="1:13" ht="14" x14ac:dyDescent="0.25">
      <c r="A48" s="110">
        <v>11</v>
      </c>
      <c r="B48" s="111" t="s">
        <v>212</v>
      </c>
      <c r="C48" s="269"/>
      <c r="D48" s="270"/>
      <c r="E48" s="236"/>
      <c r="F48" s="236"/>
      <c r="G48" s="236"/>
      <c r="H48" s="236"/>
      <c r="I48" s="236"/>
      <c r="J48" s="213">
        <f t="shared" si="6"/>
        <v>0</v>
      </c>
      <c r="K48" s="112">
        <f t="shared" si="7"/>
        <v>0</v>
      </c>
      <c r="L48" s="113"/>
      <c r="M48" s="34"/>
    </row>
    <row r="49" spans="1:14" ht="14" x14ac:dyDescent="0.25">
      <c r="A49" s="110">
        <v>12</v>
      </c>
      <c r="B49" s="116" t="s">
        <v>101</v>
      </c>
      <c r="C49" s="269"/>
      <c r="D49" s="270"/>
      <c r="E49" s="236"/>
      <c r="F49" s="236"/>
      <c r="G49" s="236"/>
      <c r="H49" s="236"/>
      <c r="I49" s="236"/>
      <c r="J49" s="213">
        <f t="shared" si="6"/>
        <v>0</v>
      </c>
      <c r="K49" s="112">
        <f t="shared" si="7"/>
        <v>0</v>
      </c>
      <c r="L49" s="113"/>
      <c r="M49" s="34"/>
    </row>
    <row r="50" spans="1:14" ht="14" x14ac:dyDescent="0.25">
      <c r="A50" s="110">
        <v>13</v>
      </c>
      <c r="B50" s="116" t="s">
        <v>174</v>
      </c>
      <c r="C50" s="269"/>
      <c r="D50" s="270"/>
      <c r="E50" s="236"/>
      <c r="F50" s="236"/>
      <c r="G50" s="236"/>
      <c r="H50" s="236"/>
      <c r="I50" s="236"/>
      <c r="J50" s="213">
        <f t="shared" si="6"/>
        <v>0</v>
      </c>
      <c r="K50" s="112">
        <f>J50*12</f>
        <v>0</v>
      </c>
      <c r="L50" s="113"/>
      <c r="M50" s="34"/>
    </row>
    <row r="51" spans="1:14" ht="14" x14ac:dyDescent="0.25">
      <c r="A51" s="110">
        <v>14</v>
      </c>
      <c r="B51" s="116" t="s">
        <v>175</v>
      </c>
      <c r="C51" s="269"/>
      <c r="D51" s="270"/>
      <c r="E51" s="236"/>
      <c r="F51" s="236"/>
      <c r="G51" s="236"/>
      <c r="H51" s="236"/>
      <c r="I51" s="236"/>
      <c r="J51" s="213">
        <f t="shared" si="6"/>
        <v>0</v>
      </c>
      <c r="K51" s="112">
        <f t="shared" si="7"/>
        <v>0</v>
      </c>
      <c r="L51" s="113"/>
      <c r="M51" s="34"/>
    </row>
    <row r="52" spans="1:14" ht="14" x14ac:dyDescent="0.25">
      <c r="A52" s="110">
        <v>15</v>
      </c>
      <c r="B52" s="116" t="s">
        <v>176</v>
      </c>
      <c r="C52" s="269"/>
      <c r="D52" s="270"/>
      <c r="E52" s="236"/>
      <c r="F52" s="236"/>
      <c r="G52" s="236"/>
      <c r="H52" s="236"/>
      <c r="I52" s="236"/>
      <c r="J52" s="213">
        <f t="shared" si="6"/>
        <v>0</v>
      </c>
      <c r="K52" s="112">
        <f t="shared" si="7"/>
        <v>0</v>
      </c>
      <c r="L52" s="113"/>
      <c r="M52" s="34"/>
    </row>
    <row r="53" spans="1:14" ht="14" x14ac:dyDescent="0.25">
      <c r="A53" s="110">
        <v>16</v>
      </c>
      <c r="B53" s="116" t="s">
        <v>177</v>
      </c>
      <c r="C53" s="269"/>
      <c r="D53" s="270"/>
      <c r="E53" s="236"/>
      <c r="F53" s="236"/>
      <c r="G53" s="236"/>
      <c r="H53" s="236"/>
      <c r="I53" s="236"/>
      <c r="J53" s="213">
        <f t="shared" si="6"/>
        <v>0</v>
      </c>
      <c r="K53" s="112">
        <f t="shared" si="7"/>
        <v>0</v>
      </c>
      <c r="L53" s="113"/>
      <c r="M53" s="34"/>
    </row>
    <row r="54" spans="1:14" ht="14" x14ac:dyDescent="0.25">
      <c r="A54" s="110">
        <v>17</v>
      </c>
      <c r="B54" s="215" t="s">
        <v>30</v>
      </c>
      <c r="C54" s="269"/>
      <c r="D54" s="270"/>
      <c r="E54" s="236"/>
      <c r="F54" s="236"/>
      <c r="G54" s="236"/>
      <c r="H54" s="236"/>
      <c r="I54" s="236"/>
      <c r="J54" s="213">
        <f t="shared" si="6"/>
        <v>0</v>
      </c>
      <c r="K54" s="112">
        <f t="shared" si="7"/>
        <v>0</v>
      </c>
      <c r="L54" s="113"/>
      <c r="M54" s="34"/>
    </row>
    <row r="55" spans="1:14" ht="14" x14ac:dyDescent="0.25">
      <c r="A55" s="110">
        <v>18</v>
      </c>
      <c r="B55" s="151" t="s">
        <v>178</v>
      </c>
      <c r="C55" s="269"/>
      <c r="D55" s="270"/>
      <c r="E55" s="236"/>
      <c r="F55" s="236"/>
      <c r="G55" s="236"/>
      <c r="H55" s="236"/>
      <c r="I55" s="236"/>
      <c r="J55" s="213">
        <f t="shared" si="6"/>
        <v>0</v>
      </c>
      <c r="K55" s="112">
        <f t="shared" si="7"/>
        <v>0</v>
      </c>
      <c r="L55" s="113"/>
      <c r="M55" s="34"/>
    </row>
    <row r="56" spans="1:14" ht="14" x14ac:dyDescent="0.25">
      <c r="A56" s="110">
        <v>19</v>
      </c>
      <c r="B56" s="151" t="s">
        <v>179</v>
      </c>
      <c r="C56" s="269"/>
      <c r="D56" s="270"/>
      <c r="E56" s="236"/>
      <c r="F56" s="236"/>
      <c r="G56" s="236"/>
      <c r="H56" s="236"/>
      <c r="I56" s="236"/>
      <c r="J56" s="213">
        <f t="shared" si="6"/>
        <v>0</v>
      </c>
      <c r="K56" s="112">
        <f>J56*12</f>
        <v>0</v>
      </c>
      <c r="L56" s="113"/>
      <c r="M56" s="34"/>
    </row>
    <row r="57" spans="1:14" ht="14" x14ac:dyDescent="0.25">
      <c r="A57" s="110">
        <v>20</v>
      </c>
      <c r="B57" s="151" t="s">
        <v>180</v>
      </c>
      <c r="C57" s="269"/>
      <c r="D57" s="270"/>
      <c r="E57" s="236"/>
      <c r="F57" s="236"/>
      <c r="G57" s="236"/>
      <c r="H57" s="236"/>
      <c r="I57" s="236"/>
      <c r="J57" s="213">
        <f t="shared" si="6"/>
        <v>0</v>
      </c>
      <c r="K57" s="112">
        <f t="shared" si="7"/>
        <v>0</v>
      </c>
      <c r="L57" s="113"/>
      <c r="M57" s="34"/>
    </row>
    <row r="58" spans="1:14" ht="14" x14ac:dyDescent="0.25">
      <c r="A58" s="110">
        <v>21</v>
      </c>
      <c r="B58" s="151" t="s">
        <v>181</v>
      </c>
      <c r="C58" s="269"/>
      <c r="D58" s="270"/>
      <c r="E58" s="236"/>
      <c r="F58" s="236"/>
      <c r="G58" s="236"/>
      <c r="H58" s="236"/>
      <c r="I58" s="236"/>
      <c r="J58" s="213">
        <f t="shared" si="6"/>
        <v>0</v>
      </c>
      <c r="K58" s="112">
        <f t="shared" si="7"/>
        <v>0</v>
      </c>
      <c r="L58" s="113"/>
      <c r="M58" s="34"/>
    </row>
    <row r="59" spans="1:14" ht="14" x14ac:dyDescent="0.25">
      <c r="A59" s="110">
        <v>22</v>
      </c>
      <c r="B59" s="116" t="s">
        <v>183</v>
      </c>
      <c r="C59" s="269"/>
      <c r="D59" s="270"/>
      <c r="E59" s="236"/>
      <c r="F59" s="236"/>
      <c r="G59" s="236"/>
      <c r="H59" s="236"/>
      <c r="I59" s="236"/>
      <c r="J59" s="213">
        <f t="shared" si="6"/>
        <v>0</v>
      </c>
      <c r="K59" s="112">
        <f t="shared" si="7"/>
        <v>0</v>
      </c>
      <c r="L59" s="113"/>
      <c r="M59" s="34"/>
    </row>
    <row r="60" spans="1:14" ht="20.5" customHeight="1" x14ac:dyDescent="0.25">
      <c r="A60" s="368" t="s">
        <v>32</v>
      </c>
      <c r="B60" s="369"/>
      <c r="C60" s="216">
        <f>SUM(C38:C59)</f>
        <v>0</v>
      </c>
      <c r="D60" s="214">
        <f>SUM(D38:D59)</f>
        <v>0</v>
      </c>
      <c r="E60" s="214">
        <f>SUM(E38:E59)</f>
        <v>0</v>
      </c>
      <c r="F60" s="214">
        <f t="shared" ref="F60:I60" si="8">SUM(F38:F59)</f>
        <v>0</v>
      </c>
      <c r="G60" s="214">
        <f t="shared" si="8"/>
        <v>0</v>
      </c>
      <c r="H60" s="214">
        <f t="shared" si="8"/>
        <v>0</v>
      </c>
      <c r="I60" s="214">
        <f t="shared" si="8"/>
        <v>0</v>
      </c>
      <c r="J60" s="117">
        <f>SUM(J38:J59)</f>
        <v>0</v>
      </c>
      <c r="K60" s="118">
        <f>SUM(K38:K59)</f>
        <v>0</v>
      </c>
      <c r="M60" s="34"/>
    </row>
    <row r="61" spans="1:14" ht="14" x14ac:dyDescent="0.25">
      <c r="A61" s="84"/>
      <c r="B61" s="85"/>
      <c r="C61" s="84"/>
      <c r="D61" s="84"/>
      <c r="E61" s="84"/>
      <c r="F61" s="84"/>
      <c r="G61" s="86"/>
      <c r="H61" s="84"/>
      <c r="I61" s="84"/>
      <c r="J61" s="84"/>
      <c r="K61" s="84"/>
      <c r="L61" s="102"/>
      <c r="M61" s="34"/>
    </row>
    <row r="62" spans="1:14" ht="14" x14ac:dyDescent="0.25">
      <c r="A62" s="84"/>
      <c r="B62" s="85"/>
      <c r="C62" s="84"/>
      <c r="D62" s="84"/>
      <c r="E62" s="84"/>
      <c r="F62" s="84"/>
      <c r="G62" s="86"/>
      <c r="H62" s="84"/>
      <c r="I62" s="84"/>
      <c r="J62" s="84"/>
      <c r="K62" s="84"/>
      <c r="L62" s="102"/>
      <c r="M62" s="34"/>
    </row>
    <row r="63" spans="1:14" ht="14" x14ac:dyDescent="0.25">
      <c r="A63" s="84"/>
      <c r="B63" s="85"/>
      <c r="C63" s="84"/>
      <c r="D63" s="84"/>
      <c r="E63" s="84"/>
      <c r="F63" s="84"/>
      <c r="G63" s="86"/>
      <c r="H63" s="84"/>
      <c r="I63" s="84"/>
      <c r="J63" s="84"/>
      <c r="K63" s="84"/>
      <c r="L63" s="102"/>
      <c r="M63" s="34"/>
    </row>
    <row r="64" spans="1:14" ht="15.5" x14ac:dyDescent="0.35">
      <c r="A64" s="135" t="s">
        <v>194</v>
      </c>
      <c r="B64" s="136"/>
      <c r="C64" s="136"/>
      <c r="D64" s="136"/>
      <c r="E64" s="136"/>
      <c r="F64" s="136"/>
      <c r="G64" s="136"/>
      <c r="H64" s="136"/>
      <c r="I64" s="136"/>
      <c r="J64" s="136"/>
      <c r="K64" s="136"/>
      <c r="L64" s="137"/>
      <c r="M64" s="136"/>
      <c r="N64" s="136"/>
    </row>
    <row r="65" spans="1:14" ht="13" x14ac:dyDescent="0.25">
      <c r="A65" s="370" t="s">
        <v>215</v>
      </c>
      <c r="B65" s="370"/>
      <c r="C65" s="370"/>
      <c r="D65" s="370"/>
      <c r="E65" s="370"/>
      <c r="F65" s="370"/>
      <c r="G65" s="370"/>
      <c r="H65" s="370"/>
      <c r="I65" s="370"/>
      <c r="J65" s="370"/>
      <c r="K65" s="370"/>
      <c r="L65" s="370"/>
      <c r="M65" s="370"/>
      <c r="N65" s="370"/>
    </row>
    <row r="66" spans="1:14" ht="13" x14ac:dyDescent="0.25">
      <c r="A66" s="371" t="s">
        <v>27</v>
      </c>
      <c r="B66" s="371" t="s">
        <v>91</v>
      </c>
      <c r="C66" s="371" t="s">
        <v>216</v>
      </c>
      <c r="D66" s="371" t="s">
        <v>217</v>
      </c>
      <c r="E66" s="371" t="s">
        <v>218</v>
      </c>
      <c r="F66" s="373" t="s">
        <v>219</v>
      </c>
      <c r="G66" s="373"/>
      <c r="H66" s="373"/>
      <c r="I66" s="373"/>
      <c r="J66" s="373"/>
      <c r="K66" s="371" t="s">
        <v>220</v>
      </c>
      <c r="L66" s="365" t="s">
        <v>221</v>
      </c>
      <c r="M66" s="367" t="s">
        <v>193</v>
      </c>
      <c r="N66" s="367" t="s">
        <v>222</v>
      </c>
    </row>
    <row r="67" spans="1:14" ht="97" customHeight="1" x14ac:dyDescent="0.25">
      <c r="A67" s="371"/>
      <c r="B67" s="371"/>
      <c r="C67" s="371"/>
      <c r="D67" s="371"/>
      <c r="E67" s="371"/>
      <c r="F67" s="140" t="s">
        <v>223</v>
      </c>
      <c r="G67" s="141" t="s">
        <v>224</v>
      </c>
      <c r="H67" s="141" t="s">
        <v>225</v>
      </c>
      <c r="I67" s="142" t="s">
        <v>226</v>
      </c>
      <c r="J67" s="142" t="s">
        <v>227</v>
      </c>
      <c r="K67" s="371"/>
      <c r="L67" s="366"/>
      <c r="M67" s="367"/>
      <c r="N67" s="367"/>
    </row>
    <row r="68" spans="1:14" ht="62.5" customHeight="1" x14ac:dyDescent="0.25">
      <c r="A68" s="110">
        <v>1</v>
      </c>
      <c r="B68" s="143" t="s">
        <v>228</v>
      </c>
      <c r="C68" s="225"/>
      <c r="D68" s="226"/>
      <c r="E68" s="100">
        <f>D68*365</f>
        <v>0</v>
      </c>
      <c r="F68" s="227"/>
      <c r="G68" s="227"/>
      <c r="H68" s="228"/>
      <c r="I68" s="228"/>
      <c r="J68" s="227"/>
      <c r="K68" s="100">
        <f>SUM(F68:J68)</f>
        <v>0</v>
      </c>
      <c r="L68" s="100">
        <f>K68*365</f>
        <v>0</v>
      </c>
      <c r="M68" s="100">
        <f>E68-L68</f>
        <v>0</v>
      </c>
      <c r="N68" s="144" t="e">
        <f>(L68/E68)</f>
        <v>#DIV/0!</v>
      </c>
    </row>
    <row r="69" spans="1:14" ht="60" customHeight="1" x14ac:dyDescent="0.25">
      <c r="A69" s="110">
        <v>2</v>
      </c>
      <c r="B69" s="143" t="s">
        <v>229</v>
      </c>
      <c r="C69" s="225"/>
      <c r="D69" s="226"/>
      <c r="E69" s="100">
        <f t="shared" ref="E69:E78" si="9">D69*365</f>
        <v>0</v>
      </c>
      <c r="F69" s="227"/>
      <c r="G69" s="227"/>
      <c r="H69" s="228"/>
      <c r="I69" s="228"/>
      <c r="J69" s="227"/>
      <c r="K69" s="100">
        <f>SUM(F69:J69)</f>
        <v>0</v>
      </c>
      <c r="L69" s="100">
        <f>K69*365</f>
        <v>0</v>
      </c>
      <c r="M69" s="100">
        <f>E69-L69</f>
        <v>0</v>
      </c>
      <c r="N69" s="144" t="e">
        <f t="shared" ref="N69:N79" si="10">(L69/E69)</f>
        <v>#DIV/0!</v>
      </c>
    </row>
    <row r="70" spans="1:14" ht="58.5" customHeight="1" x14ac:dyDescent="0.25">
      <c r="A70" s="110">
        <v>3</v>
      </c>
      <c r="B70" s="143" t="s">
        <v>230</v>
      </c>
      <c r="C70" s="225"/>
      <c r="D70" s="226"/>
      <c r="E70" s="100">
        <f t="shared" si="9"/>
        <v>0</v>
      </c>
      <c r="F70" s="227"/>
      <c r="G70" s="227"/>
      <c r="H70" s="228"/>
      <c r="I70" s="228"/>
      <c r="J70" s="227"/>
      <c r="K70" s="100">
        <f>SUM(F70:J70)</f>
        <v>0</v>
      </c>
      <c r="L70" s="100">
        <f>K70*365</f>
        <v>0</v>
      </c>
      <c r="M70" s="100">
        <f>E70-L70</f>
        <v>0</v>
      </c>
      <c r="N70" s="144" t="e">
        <f t="shared" si="10"/>
        <v>#DIV/0!</v>
      </c>
    </row>
    <row r="71" spans="1:14" ht="60" customHeight="1" x14ac:dyDescent="0.25">
      <c r="A71" s="110">
        <v>4</v>
      </c>
      <c r="B71" s="143" t="s">
        <v>231</v>
      </c>
      <c r="C71" s="225"/>
      <c r="D71" s="226"/>
      <c r="E71" s="100">
        <f t="shared" si="9"/>
        <v>0</v>
      </c>
      <c r="F71" s="227"/>
      <c r="G71" s="227"/>
      <c r="H71" s="228"/>
      <c r="I71" s="228"/>
      <c r="J71" s="227"/>
      <c r="K71" s="100">
        <f>SUM(F71:J71)</f>
        <v>0</v>
      </c>
      <c r="L71" s="100">
        <f t="shared" ref="L71:L78" si="11">K71*365</f>
        <v>0</v>
      </c>
      <c r="M71" s="100">
        <f>E71-L71</f>
        <v>0</v>
      </c>
      <c r="N71" s="144" t="e">
        <f t="shared" si="10"/>
        <v>#DIV/0!</v>
      </c>
    </row>
    <row r="72" spans="1:14" ht="51.5" customHeight="1" x14ac:dyDescent="0.25">
      <c r="A72" s="110">
        <v>5</v>
      </c>
      <c r="B72" s="143" t="s">
        <v>232</v>
      </c>
      <c r="C72" s="225"/>
      <c r="D72" s="226"/>
      <c r="E72" s="100">
        <f t="shared" si="9"/>
        <v>0</v>
      </c>
      <c r="F72" s="227"/>
      <c r="G72" s="227"/>
      <c r="H72" s="228"/>
      <c r="I72" s="228"/>
      <c r="J72" s="227"/>
      <c r="K72" s="100">
        <f>SUM(F72:J72)</f>
        <v>0</v>
      </c>
      <c r="L72" s="100">
        <f t="shared" si="11"/>
        <v>0</v>
      </c>
      <c r="M72" s="100">
        <f t="shared" ref="M72:M78" si="12">E72-L72</f>
        <v>0</v>
      </c>
      <c r="N72" s="144" t="e">
        <f t="shared" si="10"/>
        <v>#DIV/0!</v>
      </c>
    </row>
    <row r="73" spans="1:14" ht="54.5" customHeight="1" x14ac:dyDescent="0.25">
      <c r="A73" s="110">
        <v>6</v>
      </c>
      <c r="B73" s="143" t="s">
        <v>233</v>
      </c>
      <c r="C73" s="225"/>
      <c r="D73" s="226"/>
      <c r="E73" s="100">
        <f t="shared" si="9"/>
        <v>0</v>
      </c>
      <c r="F73" s="227"/>
      <c r="G73" s="227"/>
      <c r="H73" s="228"/>
      <c r="I73" s="228"/>
      <c r="J73" s="227"/>
      <c r="K73" s="100">
        <f t="shared" ref="K73:K78" si="13">SUM(F73:J73)</f>
        <v>0</v>
      </c>
      <c r="L73" s="100">
        <f t="shared" si="11"/>
        <v>0</v>
      </c>
      <c r="M73" s="100">
        <f t="shared" si="12"/>
        <v>0</v>
      </c>
      <c r="N73" s="144" t="e">
        <f t="shared" si="10"/>
        <v>#DIV/0!</v>
      </c>
    </row>
    <row r="74" spans="1:14" ht="54" customHeight="1" x14ac:dyDescent="0.25">
      <c r="A74" s="110">
        <v>7</v>
      </c>
      <c r="B74" s="143" t="s">
        <v>234</v>
      </c>
      <c r="C74" s="225"/>
      <c r="D74" s="226"/>
      <c r="E74" s="100">
        <f t="shared" si="9"/>
        <v>0</v>
      </c>
      <c r="F74" s="227"/>
      <c r="G74" s="227"/>
      <c r="H74" s="228"/>
      <c r="I74" s="228"/>
      <c r="J74" s="227"/>
      <c r="K74" s="100">
        <f t="shared" si="13"/>
        <v>0</v>
      </c>
      <c r="L74" s="100">
        <f t="shared" si="11"/>
        <v>0</v>
      </c>
      <c r="M74" s="100">
        <f t="shared" si="12"/>
        <v>0</v>
      </c>
      <c r="N74" s="144" t="e">
        <f t="shared" si="10"/>
        <v>#DIV/0!</v>
      </c>
    </row>
    <row r="75" spans="1:14" ht="48.5" customHeight="1" x14ac:dyDescent="0.25">
      <c r="A75" s="110">
        <v>8</v>
      </c>
      <c r="B75" s="143" t="s">
        <v>235</v>
      </c>
      <c r="C75" s="225"/>
      <c r="D75" s="226"/>
      <c r="E75" s="100">
        <f t="shared" si="9"/>
        <v>0</v>
      </c>
      <c r="F75" s="227"/>
      <c r="G75" s="227"/>
      <c r="H75" s="228"/>
      <c r="I75" s="228"/>
      <c r="J75" s="227"/>
      <c r="K75" s="100">
        <f t="shared" si="13"/>
        <v>0</v>
      </c>
      <c r="L75" s="100">
        <f t="shared" si="11"/>
        <v>0</v>
      </c>
      <c r="M75" s="100">
        <f t="shared" si="12"/>
        <v>0</v>
      </c>
      <c r="N75" s="144" t="e">
        <f t="shared" si="10"/>
        <v>#DIV/0!</v>
      </c>
    </row>
    <row r="76" spans="1:14" ht="43" customHeight="1" x14ac:dyDescent="0.25">
      <c r="A76" s="110">
        <v>9</v>
      </c>
      <c r="B76" s="143" t="s">
        <v>236</v>
      </c>
      <c r="C76" s="225"/>
      <c r="D76" s="226"/>
      <c r="E76" s="100">
        <f t="shared" si="9"/>
        <v>0</v>
      </c>
      <c r="F76" s="227"/>
      <c r="G76" s="227"/>
      <c r="H76" s="228"/>
      <c r="I76" s="228"/>
      <c r="J76" s="227"/>
      <c r="K76" s="100">
        <f t="shared" si="13"/>
        <v>0</v>
      </c>
      <c r="L76" s="100">
        <f t="shared" si="11"/>
        <v>0</v>
      </c>
      <c r="M76" s="100">
        <f t="shared" si="12"/>
        <v>0</v>
      </c>
      <c r="N76" s="144" t="e">
        <f t="shared" si="10"/>
        <v>#DIV/0!</v>
      </c>
    </row>
    <row r="77" spans="1:14" ht="42" customHeight="1" x14ac:dyDescent="0.25">
      <c r="A77" s="110">
        <v>10</v>
      </c>
      <c r="B77" s="145" t="s">
        <v>237</v>
      </c>
      <c r="C77" s="225"/>
      <c r="D77" s="226"/>
      <c r="E77" s="100">
        <f t="shared" si="9"/>
        <v>0</v>
      </c>
      <c r="F77" s="227"/>
      <c r="G77" s="227"/>
      <c r="H77" s="228"/>
      <c r="I77" s="228"/>
      <c r="J77" s="227"/>
      <c r="K77" s="100">
        <f t="shared" si="13"/>
        <v>0</v>
      </c>
      <c r="L77" s="100">
        <f t="shared" si="11"/>
        <v>0</v>
      </c>
      <c r="M77" s="100">
        <f t="shared" si="12"/>
        <v>0</v>
      </c>
      <c r="N77" s="144" t="e">
        <f t="shared" si="10"/>
        <v>#DIV/0!</v>
      </c>
    </row>
    <row r="78" spans="1:14" ht="20" customHeight="1" x14ac:dyDescent="0.25">
      <c r="A78" s="110">
        <v>11</v>
      </c>
      <c r="B78" s="145" t="s">
        <v>238</v>
      </c>
      <c r="C78" s="225"/>
      <c r="D78" s="226"/>
      <c r="E78" s="100">
        <f t="shared" si="9"/>
        <v>0</v>
      </c>
      <c r="F78" s="227"/>
      <c r="G78" s="227"/>
      <c r="H78" s="228"/>
      <c r="I78" s="228"/>
      <c r="J78" s="227"/>
      <c r="K78" s="100">
        <f t="shared" si="13"/>
        <v>0</v>
      </c>
      <c r="L78" s="100">
        <f t="shared" si="11"/>
        <v>0</v>
      </c>
      <c r="M78" s="100">
        <f t="shared" si="12"/>
        <v>0</v>
      </c>
      <c r="N78" s="144" t="e">
        <f t="shared" si="10"/>
        <v>#DIV/0!</v>
      </c>
    </row>
    <row r="79" spans="1:14" ht="25" customHeight="1" x14ac:dyDescent="0.25">
      <c r="A79" s="368" t="s">
        <v>32</v>
      </c>
      <c r="B79" s="369"/>
      <c r="C79" s="224">
        <f>SUM(C68:C78)</f>
        <v>0</v>
      </c>
      <c r="D79" s="146">
        <f>SUM(D68:D78)</f>
        <v>0</v>
      </c>
      <c r="E79" s="146">
        <f>SUM(E68:E78)</f>
        <v>0</v>
      </c>
      <c r="F79" s="146">
        <f>SUM(F68:F78)</f>
        <v>0</v>
      </c>
      <c r="G79" s="146">
        <f t="shared" ref="G79:M79" si="14">SUM(G68:G78)</f>
        <v>0</v>
      </c>
      <c r="H79" s="146">
        <f t="shared" si="14"/>
        <v>0</v>
      </c>
      <c r="I79" s="146">
        <f t="shared" si="14"/>
        <v>0</v>
      </c>
      <c r="J79" s="146">
        <f t="shared" si="14"/>
        <v>0</v>
      </c>
      <c r="K79" s="146">
        <f t="shared" si="14"/>
        <v>0</v>
      </c>
      <c r="L79" s="147">
        <f t="shared" si="14"/>
        <v>0</v>
      </c>
      <c r="M79" s="146">
        <f t="shared" si="14"/>
        <v>0</v>
      </c>
      <c r="N79" s="148" t="e">
        <f t="shared" si="10"/>
        <v>#DIV/0!</v>
      </c>
    </row>
    <row r="80" spans="1:14" ht="14" x14ac:dyDescent="0.25">
      <c r="A80" s="84"/>
      <c r="B80" s="85"/>
      <c r="C80" s="84"/>
      <c r="D80" s="84"/>
      <c r="E80" s="84"/>
      <c r="F80" s="84"/>
      <c r="G80" s="86"/>
      <c r="H80" s="84"/>
      <c r="I80" s="84"/>
      <c r="J80" s="84"/>
      <c r="K80" s="84"/>
      <c r="L80" s="102"/>
      <c r="M80" s="34"/>
    </row>
    <row r="81" spans="1:13" ht="14" x14ac:dyDescent="0.25">
      <c r="A81" s="84"/>
      <c r="B81" s="85"/>
      <c r="C81" s="84"/>
      <c r="D81" s="84"/>
      <c r="E81" s="84"/>
      <c r="F81" s="84"/>
      <c r="G81" s="86"/>
      <c r="H81" s="84"/>
      <c r="I81" s="84"/>
      <c r="J81" s="84"/>
      <c r="K81" s="84"/>
      <c r="L81" s="102"/>
      <c r="M81" s="34"/>
    </row>
    <row r="82" spans="1:13" ht="14" x14ac:dyDescent="0.25">
      <c r="A82" s="84"/>
      <c r="B82" s="85"/>
      <c r="C82" s="84"/>
      <c r="D82" s="84"/>
      <c r="E82" s="84"/>
      <c r="F82" s="84"/>
      <c r="G82" s="86"/>
      <c r="H82" s="84"/>
      <c r="I82" s="84"/>
      <c r="J82" s="84"/>
      <c r="K82" s="84"/>
      <c r="L82" s="102"/>
      <c r="M82" s="34"/>
    </row>
    <row r="83" spans="1:13" ht="14" x14ac:dyDescent="0.3">
      <c r="A83" s="26"/>
      <c r="B83" s="80"/>
      <c r="C83" s="81"/>
      <c r="D83" s="81"/>
      <c r="E83" s="81"/>
      <c r="F83" s="82"/>
      <c r="G83" s="26"/>
      <c r="H83" s="82"/>
      <c r="I83" s="26"/>
      <c r="J83" s="26"/>
      <c r="K83" s="81"/>
    </row>
  </sheetData>
  <mergeCells count="24">
    <mergeCell ref="L66:L67"/>
    <mergeCell ref="M66:M67"/>
    <mergeCell ref="N66:N67"/>
    <mergeCell ref="A79:B79"/>
    <mergeCell ref="L36:L37"/>
    <mergeCell ref="A60:B60"/>
    <mergeCell ref="A65:N65"/>
    <mergeCell ref="A66:A67"/>
    <mergeCell ref="B66:B67"/>
    <mergeCell ref="C66:C67"/>
    <mergeCell ref="D66:D67"/>
    <mergeCell ref="E66:E67"/>
    <mergeCell ref="F66:J66"/>
    <mergeCell ref="K66:K67"/>
    <mergeCell ref="A2:K2"/>
    <mergeCell ref="K8:K17"/>
    <mergeCell ref="A30:B30"/>
    <mergeCell ref="A35:K35"/>
    <mergeCell ref="A36:A37"/>
    <mergeCell ref="B36:B37"/>
    <mergeCell ref="C36:C37"/>
    <mergeCell ref="D36:I36"/>
    <mergeCell ref="J36:J37"/>
    <mergeCell ref="K36:K37"/>
  </mergeCells>
  <pageMargins left="1.34" right="0.7" top="0.25" bottom="0.55000000000000004" header="0.12" footer="0.3"/>
  <pageSetup paperSize="5" scale="71" orientation="landscape" horizontalDpi="4294967293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E0F7BB-30B7-433C-8E02-55AA77545990}">
  <dimension ref="A1:N223"/>
  <sheetViews>
    <sheetView view="pageBreakPreview" topLeftCell="A28" zoomScale="85" zoomScaleNormal="60" zoomScaleSheetLayoutView="85" workbookViewId="0">
      <selection activeCell="C38" sqref="C38:D38"/>
    </sheetView>
  </sheetViews>
  <sheetFormatPr defaultColWidth="9.1796875" defaultRowHeight="14" x14ac:dyDescent="0.3"/>
  <cols>
    <col min="1" max="1" width="4.90625" style="38" customWidth="1"/>
    <col min="2" max="2" width="44.08984375" style="38" customWidth="1"/>
    <col min="3" max="5" width="14.81640625" style="38" customWidth="1"/>
    <col min="6" max="6" width="12.36328125" style="38" customWidth="1"/>
    <col min="7" max="7" width="10.6328125" style="38" customWidth="1"/>
    <col min="8" max="8" width="12" style="38" customWidth="1"/>
    <col min="9" max="9" width="13.1796875" style="40" customWidth="1"/>
    <col min="10" max="10" width="9.1796875" style="38" customWidth="1"/>
    <col min="11" max="11" width="11.7265625" style="38" customWidth="1"/>
    <col min="12" max="12" width="13.453125" style="38" customWidth="1"/>
    <col min="13" max="13" width="10.36328125" style="38" customWidth="1"/>
    <col min="14" max="14" width="10.6328125" style="38" customWidth="1"/>
    <col min="15" max="16384" width="9.1796875" style="38"/>
  </cols>
  <sheetData>
    <row r="1" spans="1:14" x14ac:dyDescent="0.3">
      <c r="A1" s="355" t="s">
        <v>134</v>
      </c>
      <c r="B1" s="355"/>
      <c r="C1" s="355"/>
      <c r="D1" s="355"/>
      <c r="E1" s="355"/>
      <c r="F1" s="355"/>
      <c r="G1" s="355"/>
      <c r="H1" s="355"/>
      <c r="I1" s="355"/>
    </row>
    <row r="2" spans="1:14" x14ac:dyDescent="0.3">
      <c r="A2" s="39"/>
      <c r="B2" s="39"/>
      <c r="C2" s="39"/>
      <c r="D2" s="39"/>
      <c r="E2" s="39"/>
      <c r="F2" s="39"/>
      <c r="G2" s="39"/>
      <c r="H2" s="39"/>
      <c r="I2" s="39"/>
    </row>
    <row r="3" spans="1:14" ht="15.5" x14ac:dyDescent="0.3">
      <c r="A3" s="374" t="s">
        <v>239</v>
      </c>
      <c r="B3" s="374"/>
      <c r="C3" s="374"/>
      <c r="D3" s="374"/>
      <c r="E3" s="374"/>
      <c r="F3" s="374"/>
      <c r="G3" s="374"/>
      <c r="H3" s="374"/>
      <c r="I3" s="374"/>
      <c r="J3" s="374"/>
      <c r="K3" s="374"/>
      <c r="L3" s="374"/>
      <c r="M3" s="374"/>
      <c r="N3" s="374"/>
    </row>
    <row r="4" spans="1:14" x14ac:dyDescent="0.3">
      <c r="A4" s="375" t="s">
        <v>240</v>
      </c>
      <c r="B4" s="376"/>
      <c r="C4" s="376"/>
      <c r="D4" s="376"/>
      <c r="E4" s="376"/>
      <c r="F4" s="376"/>
      <c r="G4" s="376"/>
      <c r="H4" s="376"/>
      <c r="I4" s="376"/>
      <c r="J4" s="376"/>
      <c r="K4" s="376"/>
      <c r="L4" s="376"/>
      <c r="M4" s="376"/>
      <c r="N4" s="376"/>
    </row>
    <row r="5" spans="1:14" x14ac:dyDescent="0.3">
      <c r="A5" s="377" t="s">
        <v>241</v>
      </c>
      <c r="B5" s="377"/>
      <c r="C5" s="377"/>
      <c r="D5" s="377"/>
      <c r="E5" s="377"/>
      <c r="F5" s="377"/>
      <c r="G5" s="377"/>
      <c r="H5" s="377"/>
      <c r="I5" s="377"/>
      <c r="J5" s="377"/>
      <c r="K5" s="377"/>
      <c r="L5" s="377"/>
      <c r="M5" s="377"/>
      <c r="N5" s="377"/>
    </row>
    <row r="6" spans="1:14" x14ac:dyDescent="0.3">
      <c r="A6" s="371" t="s">
        <v>27</v>
      </c>
      <c r="B6" s="371" t="s">
        <v>91</v>
      </c>
      <c r="C6" s="371" t="s">
        <v>216</v>
      </c>
      <c r="D6" s="371" t="s">
        <v>217</v>
      </c>
      <c r="E6" s="371" t="s">
        <v>218</v>
      </c>
      <c r="F6" s="373" t="s">
        <v>242</v>
      </c>
      <c r="G6" s="373"/>
      <c r="H6" s="373"/>
      <c r="I6" s="373"/>
      <c r="J6" s="373"/>
      <c r="K6" s="371" t="s">
        <v>243</v>
      </c>
      <c r="L6" s="365" t="s">
        <v>244</v>
      </c>
      <c r="M6" s="367" t="s">
        <v>193</v>
      </c>
      <c r="N6" s="367" t="s">
        <v>222</v>
      </c>
    </row>
    <row r="7" spans="1:14" ht="65.5" customHeight="1" x14ac:dyDescent="0.3">
      <c r="A7" s="371"/>
      <c r="B7" s="371"/>
      <c r="C7" s="372"/>
      <c r="D7" s="372"/>
      <c r="E7" s="371"/>
      <c r="F7" s="140" t="s">
        <v>223</v>
      </c>
      <c r="G7" s="141" t="s">
        <v>224</v>
      </c>
      <c r="H7" s="141" t="s">
        <v>245</v>
      </c>
      <c r="I7" s="142" t="s">
        <v>246</v>
      </c>
      <c r="J7" s="142" t="s">
        <v>227</v>
      </c>
      <c r="K7" s="371"/>
      <c r="L7" s="366"/>
      <c r="M7" s="367"/>
      <c r="N7" s="367"/>
    </row>
    <row r="8" spans="1:14" ht="25" x14ac:dyDescent="0.3">
      <c r="A8" s="154">
        <v>1</v>
      </c>
      <c r="B8" s="189" t="s">
        <v>247</v>
      </c>
      <c r="C8" s="225"/>
      <c r="D8" s="251"/>
      <c r="E8" s="192">
        <f>D8*365</f>
        <v>0</v>
      </c>
      <c r="F8" s="251"/>
      <c r="G8" s="251"/>
      <c r="H8" s="251"/>
      <c r="I8" s="251"/>
      <c r="J8" s="251"/>
      <c r="K8" s="193">
        <f>SUM(F8:J8)</f>
        <v>0</v>
      </c>
      <c r="L8" s="156">
        <f>K8*365</f>
        <v>0</v>
      </c>
      <c r="M8" s="156">
        <f>E8-L8</f>
        <v>0</v>
      </c>
      <c r="N8" s="144" t="e">
        <f>(L8/E8)</f>
        <v>#DIV/0!</v>
      </c>
    </row>
    <row r="9" spans="1:14" ht="25" x14ac:dyDescent="0.3">
      <c r="A9" s="154">
        <v>2</v>
      </c>
      <c r="B9" s="189" t="s">
        <v>248</v>
      </c>
      <c r="C9" s="225"/>
      <c r="D9" s="251"/>
      <c r="E9" s="192">
        <f t="shared" ref="E9:E14" si="0">D9*365</f>
        <v>0</v>
      </c>
      <c r="F9" s="251"/>
      <c r="G9" s="251"/>
      <c r="H9" s="251"/>
      <c r="I9" s="251"/>
      <c r="J9" s="251"/>
      <c r="K9" s="193">
        <f t="shared" ref="K9:K14" si="1">SUM(F9:J9)</f>
        <v>0</v>
      </c>
      <c r="L9" s="156">
        <f t="shared" ref="L9:L14" si="2">K9*365</f>
        <v>0</v>
      </c>
      <c r="M9" s="156">
        <f t="shared" ref="M9:M14" si="3">E9-L9</f>
        <v>0</v>
      </c>
      <c r="N9" s="144" t="e">
        <f t="shared" ref="N9:N14" si="4">(L9/E9)</f>
        <v>#DIV/0!</v>
      </c>
    </row>
    <row r="10" spans="1:14" ht="25" x14ac:dyDescent="0.3">
      <c r="A10" s="154">
        <v>3</v>
      </c>
      <c r="B10" s="189" t="s">
        <v>249</v>
      </c>
      <c r="C10" s="225"/>
      <c r="D10" s="251"/>
      <c r="E10" s="192">
        <f t="shared" si="0"/>
        <v>0</v>
      </c>
      <c r="F10" s="251"/>
      <c r="G10" s="251"/>
      <c r="H10" s="253"/>
      <c r="I10" s="253"/>
      <c r="J10" s="251"/>
      <c r="K10" s="193">
        <f t="shared" si="1"/>
        <v>0</v>
      </c>
      <c r="L10" s="156">
        <f t="shared" si="2"/>
        <v>0</v>
      </c>
      <c r="M10" s="156">
        <f t="shared" si="3"/>
        <v>0</v>
      </c>
      <c r="N10" s="144" t="e">
        <f t="shared" si="4"/>
        <v>#DIV/0!</v>
      </c>
    </row>
    <row r="11" spans="1:14" ht="25" x14ac:dyDescent="0.3">
      <c r="A11" s="154">
        <v>4</v>
      </c>
      <c r="B11" s="189" t="s">
        <v>250</v>
      </c>
      <c r="C11" s="225"/>
      <c r="D11" s="251"/>
      <c r="E11" s="192">
        <f t="shared" si="0"/>
        <v>0</v>
      </c>
      <c r="F11" s="251"/>
      <c r="G11" s="251"/>
      <c r="H11" s="251"/>
      <c r="I11" s="251"/>
      <c r="J11" s="251"/>
      <c r="K11" s="193">
        <f t="shared" si="1"/>
        <v>0</v>
      </c>
      <c r="L11" s="156">
        <f t="shared" si="2"/>
        <v>0</v>
      </c>
      <c r="M11" s="156">
        <f t="shared" si="3"/>
        <v>0</v>
      </c>
      <c r="N11" s="144" t="e">
        <f t="shared" si="4"/>
        <v>#DIV/0!</v>
      </c>
    </row>
    <row r="12" spans="1:14" ht="25" x14ac:dyDescent="0.3">
      <c r="A12" s="154">
        <v>5</v>
      </c>
      <c r="B12" s="189" t="s">
        <v>251</v>
      </c>
      <c r="C12" s="225"/>
      <c r="D12" s="251"/>
      <c r="E12" s="192">
        <f t="shared" si="0"/>
        <v>0</v>
      </c>
      <c r="F12" s="251"/>
      <c r="G12" s="251"/>
      <c r="H12" s="253"/>
      <c r="I12" s="253"/>
      <c r="J12" s="251"/>
      <c r="K12" s="193">
        <f t="shared" si="1"/>
        <v>0</v>
      </c>
      <c r="L12" s="156">
        <f t="shared" si="2"/>
        <v>0</v>
      </c>
      <c r="M12" s="156">
        <f t="shared" si="3"/>
        <v>0</v>
      </c>
      <c r="N12" s="144" t="e">
        <f t="shared" si="4"/>
        <v>#DIV/0!</v>
      </c>
    </row>
    <row r="13" spans="1:14" ht="25" x14ac:dyDescent="0.3">
      <c r="A13" s="154">
        <v>6</v>
      </c>
      <c r="B13" s="189" t="s">
        <v>252</v>
      </c>
      <c r="C13" s="225"/>
      <c r="D13" s="251"/>
      <c r="E13" s="192">
        <f t="shared" si="0"/>
        <v>0</v>
      </c>
      <c r="F13" s="251"/>
      <c r="G13" s="251"/>
      <c r="H13" s="251"/>
      <c r="I13" s="251"/>
      <c r="J13" s="251"/>
      <c r="K13" s="193">
        <f t="shared" si="1"/>
        <v>0</v>
      </c>
      <c r="L13" s="156">
        <f t="shared" si="2"/>
        <v>0</v>
      </c>
      <c r="M13" s="156">
        <f t="shared" si="3"/>
        <v>0</v>
      </c>
      <c r="N13" s="144" t="e">
        <f t="shared" si="4"/>
        <v>#DIV/0!</v>
      </c>
    </row>
    <row r="14" spans="1:14" ht="25" x14ac:dyDescent="0.3">
      <c r="A14" s="154">
        <v>7</v>
      </c>
      <c r="B14" s="189" t="s">
        <v>253</v>
      </c>
      <c r="C14" s="225"/>
      <c r="D14" s="251"/>
      <c r="E14" s="192">
        <f t="shared" si="0"/>
        <v>0</v>
      </c>
      <c r="F14" s="253"/>
      <c r="G14" s="253"/>
      <c r="H14" s="251"/>
      <c r="I14" s="251"/>
      <c r="J14" s="253"/>
      <c r="K14" s="193">
        <f t="shared" si="1"/>
        <v>0</v>
      </c>
      <c r="L14" s="156">
        <f t="shared" si="2"/>
        <v>0</v>
      </c>
      <c r="M14" s="156">
        <f t="shared" si="3"/>
        <v>0</v>
      </c>
      <c r="N14" s="144" t="e">
        <f t="shared" si="4"/>
        <v>#DIV/0!</v>
      </c>
    </row>
    <row r="15" spans="1:14" x14ac:dyDescent="0.3">
      <c r="A15" s="379" t="s">
        <v>32</v>
      </c>
      <c r="B15" s="380"/>
      <c r="C15" s="190">
        <f>SUM(C8:C14)</f>
        <v>0</v>
      </c>
      <c r="D15" s="191">
        <f>SUM(D8:D14)</f>
        <v>0</v>
      </c>
      <c r="E15" s="157">
        <f>SUM(E8:E14)</f>
        <v>0</v>
      </c>
      <c r="F15" s="191">
        <f>SUM(F8:F14)</f>
        <v>0</v>
      </c>
      <c r="G15" s="191">
        <f t="shared" ref="G15:M15" si="5">SUM(G8:G14)</f>
        <v>0</v>
      </c>
      <c r="H15" s="191">
        <f t="shared" si="5"/>
        <v>0</v>
      </c>
      <c r="I15" s="191">
        <f t="shared" si="5"/>
        <v>0</v>
      </c>
      <c r="J15" s="191">
        <f t="shared" si="5"/>
        <v>0</v>
      </c>
      <c r="K15" s="157">
        <f t="shared" si="5"/>
        <v>0</v>
      </c>
      <c r="L15" s="158">
        <f t="shared" si="5"/>
        <v>0</v>
      </c>
      <c r="M15" s="157">
        <f t="shared" si="5"/>
        <v>0</v>
      </c>
      <c r="N15" s="159" t="e">
        <f>(K15/E15)</f>
        <v>#DIV/0!</v>
      </c>
    </row>
    <row r="16" spans="1:14" x14ac:dyDescent="0.3">
      <c r="A16" s="39"/>
      <c r="B16" s="39"/>
      <c r="C16" s="39"/>
      <c r="D16" s="39"/>
      <c r="E16" s="39"/>
      <c r="F16" s="39"/>
      <c r="G16" s="39"/>
      <c r="H16" s="39"/>
      <c r="I16" s="39"/>
    </row>
    <row r="17" spans="1:9" x14ac:dyDescent="0.3">
      <c r="A17" s="39"/>
      <c r="B17" s="39"/>
      <c r="C17" s="39"/>
      <c r="D17" s="39"/>
      <c r="E17" s="39"/>
      <c r="F17" s="39"/>
      <c r="G17" s="39"/>
      <c r="H17" s="39"/>
      <c r="I17" s="39"/>
    </row>
    <row r="18" spans="1:9" x14ac:dyDescent="0.3">
      <c r="A18" s="39"/>
      <c r="B18" s="39"/>
      <c r="C18" s="39"/>
      <c r="D18" s="39"/>
      <c r="E18" s="39"/>
      <c r="F18" s="39"/>
      <c r="G18" s="39"/>
      <c r="H18" s="39"/>
      <c r="I18" s="39"/>
    </row>
    <row r="19" spans="1:9" x14ac:dyDescent="0.3">
      <c r="A19" s="381" t="s">
        <v>75</v>
      </c>
      <c r="B19" s="381"/>
      <c r="C19" s="183"/>
      <c r="D19" s="161"/>
      <c r="E19" s="161"/>
      <c r="F19" s="161"/>
      <c r="G19" s="161"/>
      <c r="H19" s="161"/>
      <c r="I19" s="161"/>
    </row>
    <row r="20" spans="1:9" x14ac:dyDescent="0.3">
      <c r="A20" s="162" t="s">
        <v>76</v>
      </c>
      <c r="B20" s="162"/>
      <c r="C20" s="163"/>
      <c r="D20" s="26"/>
      <c r="E20" s="26"/>
      <c r="F20" s="26"/>
      <c r="G20" s="26" t="s">
        <v>72</v>
      </c>
      <c r="H20" s="26"/>
      <c r="I20" s="81"/>
    </row>
    <row r="21" spans="1:9" ht="52.5" thickBot="1" x14ac:dyDescent="0.35">
      <c r="A21" s="182" t="s">
        <v>27</v>
      </c>
      <c r="B21" s="164" t="s">
        <v>91</v>
      </c>
      <c r="C21" s="101" t="s">
        <v>254</v>
      </c>
      <c r="D21" s="101" t="s">
        <v>255</v>
      </c>
      <c r="E21" s="101" t="s">
        <v>256</v>
      </c>
      <c r="F21" s="101" t="s">
        <v>257</v>
      </c>
      <c r="G21" s="101" t="s">
        <v>244</v>
      </c>
      <c r="H21" s="101" t="s">
        <v>258</v>
      </c>
      <c r="I21" s="101" t="s">
        <v>222</v>
      </c>
    </row>
    <row r="22" spans="1:9" ht="28" x14ac:dyDescent="0.3">
      <c r="A22" s="154">
        <v>1</v>
      </c>
      <c r="B22" s="194" t="s">
        <v>259</v>
      </c>
      <c r="C22" s="241"/>
      <c r="D22" s="258"/>
      <c r="E22" s="198">
        <f>D22*365</f>
        <v>0</v>
      </c>
      <c r="F22" s="261"/>
      <c r="G22" s="196">
        <f>F22*365</f>
        <v>0</v>
      </c>
      <c r="H22" s="165">
        <f>E22-G22</f>
        <v>0</v>
      </c>
      <c r="I22" s="144" t="e">
        <f>(G22/E22)</f>
        <v>#DIV/0!</v>
      </c>
    </row>
    <row r="23" spans="1:9" ht="42" x14ac:dyDescent="0.3">
      <c r="A23" s="154">
        <v>2</v>
      </c>
      <c r="B23" s="195" t="s">
        <v>260</v>
      </c>
      <c r="C23" s="243"/>
      <c r="D23" s="259"/>
      <c r="E23" s="198">
        <f t="shared" ref="E23:E24" si="6">D23*365</f>
        <v>0</v>
      </c>
      <c r="F23" s="262"/>
      <c r="G23" s="196">
        <f t="shared" ref="G23:G24" si="7">F23*365</f>
        <v>0</v>
      </c>
      <c r="H23" s="165">
        <f t="shared" ref="H23:H24" si="8">E23-G23</f>
        <v>0</v>
      </c>
      <c r="I23" s="144" t="e">
        <f t="shared" ref="I23:I24" si="9">(G23/E23)</f>
        <v>#DIV/0!</v>
      </c>
    </row>
    <row r="24" spans="1:9" ht="42.5" thickBot="1" x14ac:dyDescent="0.35">
      <c r="A24" s="154">
        <v>3</v>
      </c>
      <c r="B24" s="194" t="s">
        <v>261</v>
      </c>
      <c r="C24" s="245"/>
      <c r="D24" s="260"/>
      <c r="E24" s="198">
        <f t="shared" si="6"/>
        <v>0</v>
      </c>
      <c r="F24" s="263"/>
      <c r="G24" s="196">
        <f t="shared" si="7"/>
        <v>0</v>
      </c>
      <c r="H24" s="165">
        <f t="shared" si="8"/>
        <v>0</v>
      </c>
      <c r="I24" s="144" t="e">
        <f t="shared" si="9"/>
        <v>#DIV/0!</v>
      </c>
    </row>
    <row r="25" spans="1:9" x14ac:dyDescent="0.3">
      <c r="A25" s="382" t="s">
        <v>32</v>
      </c>
      <c r="B25" s="383"/>
      <c r="C25" s="190">
        <f t="shared" ref="C25:H25" si="10">SUM(C22:C24)</f>
        <v>0</v>
      </c>
      <c r="D25" s="197">
        <f t="shared" si="10"/>
        <v>0</v>
      </c>
      <c r="E25" s="166">
        <f t="shared" si="10"/>
        <v>0</v>
      </c>
      <c r="F25" s="197">
        <f t="shared" si="10"/>
        <v>0</v>
      </c>
      <c r="G25" s="167">
        <f>SUM(G22:G24)</f>
        <v>0</v>
      </c>
      <c r="H25" s="166">
        <f t="shared" si="10"/>
        <v>0</v>
      </c>
      <c r="I25" s="168" t="e">
        <f>G25/E25</f>
        <v>#DIV/0!</v>
      </c>
    </row>
    <row r="26" spans="1:9" x14ac:dyDescent="0.3">
      <c r="A26" s="39"/>
      <c r="B26" s="39"/>
      <c r="C26" s="39"/>
      <c r="D26" s="39"/>
      <c r="E26" s="39"/>
      <c r="F26" s="39"/>
      <c r="G26" s="39"/>
      <c r="H26" s="39"/>
      <c r="I26" s="39"/>
    </row>
    <row r="27" spans="1:9" x14ac:dyDescent="0.3">
      <c r="A27" s="39"/>
      <c r="B27" s="39"/>
      <c r="C27" s="39"/>
      <c r="D27" s="39"/>
      <c r="E27" s="39"/>
      <c r="F27" s="39"/>
      <c r="G27" s="39"/>
      <c r="H27" s="39"/>
      <c r="I27" s="39"/>
    </row>
    <row r="28" spans="1:9" x14ac:dyDescent="0.3">
      <c r="A28" s="39"/>
      <c r="B28" s="39"/>
      <c r="C28" s="39"/>
      <c r="D28" s="39"/>
      <c r="E28" s="39"/>
      <c r="F28" s="39"/>
      <c r="G28" s="39"/>
      <c r="H28" s="39"/>
      <c r="I28" s="39"/>
    </row>
    <row r="29" spans="1:9" x14ac:dyDescent="0.3">
      <c r="A29" s="354" t="s">
        <v>239</v>
      </c>
      <c r="B29" s="354"/>
      <c r="C29" s="354"/>
      <c r="D29" s="354"/>
      <c r="E29" s="354"/>
      <c r="F29" s="26"/>
      <c r="G29" s="39"/>
      <c r="H29" s="39"/>
      <c r="I29" s="39"/>
    </row>
    <row r="30" spans="1:9" x14ac:dyDescent="0.3">
      <c r="A30" s="384" t="s">
        <v>262</v>
      </c>
      <c r="B30" s="384"/>
      <c r="C30" s="384"/>
      <c r="D30" s="384"/>
      <c r="E30" s="384"/>
      <c r="F30" s="26"/>
      <c r="G30" s="39"/>
      <c r="H30" s="39"/>
      <c r="I30" s="39"/>
    </row>
    <row r="31" spans="1:9" ht="52" x14ac:dyDescent="0.3">
      <c r="A31" s="181" t="s">
        <v>27</v>
      </c>
      <c r="B31" s="169" t="s">
        <v>91</v>
      </c>
      <c r="C31" s="170" t="s">
        <v>263</v>
      </c>
      <c r="D31" s="171" t="s">
        <v>264</v>
      </c>
      <c r="E31" s="170" t="s">
        <v>265</v>
      </c>
      <c r="F31" s="171" t="s">
        <v>266</v>
      </c>
      <c r="G31" s="39"/>
      <c r="H31" s="39"/>
      <c r="I31" s="39"/>
    </row>
    <row r="32" spans="1:9" ht="14.5" thickBot="1" x14ac:dyDescent="0.35">
      <c r="A32" s="385" t="s">
        <v>267</v>
      </c>
      <c r="B32" s="386"/>
      <c r="C32" s="387"/>
      <c r="D32" s="387"/>
      <c r="E32" s="388"/>
      <c r="F32" s="26"/>
      <c r="G32" s="39"/>
      <c r="H32" s="39"/>
      <c r="I32" s="39"/>
    </row>
    <row r="33" spans="1:9" x14ac:dyDescent="0.3">
      <c r="A33" s="154">
        <v>1</v>
      </c>
      <c r="B33" s="189" t="s">
        <v>268</v>
      </c>
      <c r="C33" s="241"/>
      <c r="D33" s="241"/>
      <c r="E33" s="203">
        <f>C33</f>
        <v>0</v>
      </c>
      <c r="F33" s="155">
        <f>D33</f>
        <v>0</v>
      </c>
      <c r="G33" s="39"/>
      <c r="H33" s="39"/>
      <c r="I33" s="39"/>
    </row>
    <row r="34" spans="1:9" x14ac:dyDescent="0.3">
      <c r="A34" s="328">
        <v>2</v>
      </c>
      <c r="B34" s="199" t="s">
        <v>269</v>
      </c>
      <c r="C34" s="264"/>
      <c r="D34" s="264"/>
      <c r="E34" s="204">
        <f>C34*365</f>
        <v>0</v>
      </c>
      <c r="F34" s="172">
        <f>D34*365</f>
        <v>0</v>
      </c>
      <c r="G34" s="39"/>
      <c r="H34" s="39"/>
      <c r="I34" s="39"/>
    </row>
    <row r="35" spans="1:9" x14ac:dyDescent="0.3">
      <c r="A35" s="329"/>
      <c r="B35" s="200" t="s">
        <v>278</v>
      </c>
      <c r="C35" s="265"/>
      <c r="D35" s="265"/>
      <c r="E35" s="205">
        <f>C35*365</f>
        <v>0</v>
      </c>
      <c r="F35" s="173">
        <f>D35*365</f>
        <v>0</v>
      </c>
      <c r="G35" s="39"/>
      <c r="H35" s="39"/>
      <c r="I35" s="39"/>
    </row>
    <row r="36" spans="1:9" ht="25" x14ac:dyDescent="0.3">
      <c r="A36" s="329"/>
      <c r="B36" s="201" t="s">
        <v>280</v>
      </c>
      <c r="C36" s="265"/>
      <c r="D36" s="265"/>
      <c r="E36" s="205">
        <f t="shared" ref="E36:F38" si="11">C36*365</f>
        <v>0</v>
      </c>
      <c r="F36" s="173">
        <f t="shared" si="11"/>
        <v>0</v>
      </c>
      <c r="G36" s="39"/>
      <c r="H36" s="39"/>
      <c r="I36" s="39"/>
    </row>
    <row r="37" spans="1:9" x14ac:dyDescent="0.3">
      <c r="A37" s="329"/>
      <c r="B37" s="189" t="s">
        <v>279</v>
      </c>
      <c r="C37" s="265"/>
      <c r="D37" s="265"/>
      <c r="E37" s="205">
        <f t="shared" si="11"/>
        <v>0</v>
      </c>
      <c r="F37" s="173">
        <f t="shared" si="11"/>
        <v>0</v>
      </c>
      <c r="G37" s="39"/>
      <c r="H37" s="39" t="s">
        <v>72</v>
      </c>
      <c r="I37" s="39"/>
    </row>
    <row r="38" spans="1:9" x14ac:dyDescent="0.3">
      <c r="A38" s="330"/>
      <c r="B38" s="189" t="s">
        <v>281</v>
      </c>
      <c r="C38" s="265">
        <f>C34-(C35+C36+C37)</f>
        <v>0</v>
      </c>
      <c r="D38" s="265">
        <f>D34-(D35+D36+D37)</f>
        <v>0</v>
      </c>
      <c r="E38" s="205">
        <f t="shared" si="11"/>
        <v>0</v>
      </c>
      <c r="F38" s="173">
        <f t="shared" si="11"/>
        <v>0</v>
      </c>
      <c r="G38" s="39"/>
      <c r="H38" s="39"/>
      <c r="I38" s="39"/>
    </row>
    <row r="39" spans="1:9" ht="25.5" thickBot="1" x14ac:dyDescent="0.35">
      <c r="A39" s="154">
        <v>3</v>
      </c>
      <c r="B39" s="201" t="s">
        <v>270</v>
      </c>
      <c r="C39" s="266"/>
      <c r="D39" s="266"/>
      <c r="E39" s="206"/>
      <c r="F39" s="100"/>
      <c r="G39" s="39"/>
      <c r="H39" s="39"/>
      <c r="I39" s="39"/>
    </row>
    <row r="40" spans="1:9" ht="23.5" customHeight="1" x14ac:dyDescent="0.3">
      <c r="A40" s="174"/>
      <c r="B40" s="174" t="s">
        <v>271</v>
      </c>
      <c r="C40" s="202">
        <f>C34</f>
        <v>0</v>
      </c>
      <c r="D40" s="202">
        <f>D34</f>
        <v>0</v>
      </c>
      <c r="E40" s="175">
        <f>E34</f>
        <v>0</v>
      </c>
      <c r="F40" s="175">
        <f>F34</f>
        <v>0</v>
      </c>
      <c r="G40" s="39"/>
      <c r="H40" s="39"/>
      <c r="I40" s="39"/>
    </row>
    <row r="41" spans="1:9" ht="14" customHeight="1" x14ac:dyDescent="0.3">
      <c r="A41" s="389" t="s">
        <v>272</v>
      </c>
      <c r="B41" s="390"/>
      <c r="C41" s="176">
        <f>SUM(C40:D40)</f>
        <v>0</v>
      </c>
      <c r="D41" s="177" t="s">
        <v>273</v>
      </c>
      <c r="E41" s="178">
        <f>SUM(E40:F40)</f>
        <v>0</v>
      </c>
      <c r="F41" s="179" t="s">
        <v>110</v>
      </c>
      <c r="G41" s="39"/>
      <c r="H41" s="39"/>
      <c r="I41" s="39"/>
    </row>
    <row r="42" spans="1:9" x14ac:dyDescent="0.3">
      <c r="A42" s="378" t="s">
        <v>274</v>
      </c>
      <c r="B42" s="378"/>
      <c r="C42" s="180">
        <f>SUM(C33:D33)</f>
        <v>0</v>
      </c>
      <c r="D42" s="28"/>
      <c r="E42" s="28"/>
      <c r="F42" s="26"/>
      <c r="G42" s="39"/>
      <c r="H42" s="39"/>
      <c r="I42" s="39"/>
    </row>
    <row r="43" spans="1:9" x14ac:dyDescent="0.3">
      <c r="A43" s="39"/>
      <c r="B43" s="39" t="s">
        <v>72</v>
      </c>
      <c r="C43" s="39"/>
      <c r="D43" s="39"/>
      <c r="E43" s="39"/>
      <c r="F43" s="39"/>
      <c r="G43" s="39"/>
      <c r="H43" s="39"/>
      <c r="I43" s="39"/>
    </row>
    <row r="44" spans="1:9" x14ac:dyDescent="0.3">
      <c r="A44" s="39"/>
      <c r="B44" s="39"/>
      <c r="C44" s="39"/>
      <c r="D44" s="39"/>
      <c r="E44" s="39"/>
      <c r="F44" s="39"/>
      <c r="G44" s="39"/>
      <c r="H44" s="39"/>
      <c r="I44" s="39"/>
    </row>
    <row r="45" spans="1:9" x14ac:dyDescent="0.3">
      <c r="A45" s="39"/>
      <c r="B45" s="39"/>
      <c r="C45" s="39"/>
      <c r="D45" s="39"/>
      <c r="E45" s="39"/>
      <c r="F45" s="39"/>
      <c r="G45" s="39"/>
      <c r="H45" s="39"/>
      <c r="I45" s="39"/>
    </row>
    <row r="46" spans="1:9" x14ac:dyDescent="0.3">
      <c r="A46" s="39"/>
      <c r="B46" s="39"/>
      <c r="C46" s="39"/>
      <c r="D46" s="39"/>
      <c r="E46" s="39"/>
      <c r="F46" s="39"/>
      <c r="G46" s="39"/>
      <c r="H46" s="39"/>
      <c r="I46" s="39"/>
    </row>
    <row r="124" spans="1:9" ht="15.75" customHeight="1" x14ac:dyDescent="0.3">
      <c r="A124" s="391" t="s">
        <v>33</v>
      </c>
      <c r="B124" s="392"/>
      <c r="C124" s="392"/>
      <c r="D124" s="392"/>
      <c r="E124" s="392"/>
      <c r="F124" s="392"/>
      <c r="G124" s="392"/>
      <c r="H124" s="392"/>
      <c r="I124" s="392"/>
    </row>
    <row r="125" spans="1:9" x14ac:dyDescent="0.3">
      <c r="A125" s="393" t="s">
        <v>41</v>
      </c>
      <c r="B125" s="393"/>
      <c r="C125" s="393"/>
      <c r="D125" s="393"/>
      <c r="E125" s="393"/>
      <c r="F125" s="393"/>
      <c r="G125" s="393"/>
      <c r="H125" s="393"/>
      <c r="I125" s="393"/>
    </row>
    <row r="126" spans="1:9" ht="15" customHeight="1" x14ac:dyDescent="0.3">
      <c r="A126" s="394" t="s">
        <v>27</v>
      </c>
      <c r="B126" s="394" t="s">
        <v>31</v>
      </c>
      <c r="C126" s="184"/>
      <c r="D126" s="394" t="s">
        <v>42</v>
      </c>
      <c r="E126" s="394" t="s">
        <v>34</v>
      </c>
      <c r="F126" s="394" t="s">
        <v>43</v>
      </c>
      <c r="G126" s="394" t="s">
        <v>44</v>
      </c>
      <c r="H126" s="394" t="s">
        <v>45</v>
      </c>
      <c r="I126" s="394" t="s">
        <v>40</v>
      </c>
    </row>
    <row r="127" spans="1:9" x14ac:dyDescent="0.3">
      <c r="A127" s="395"/>
      <c r="B127" s="395"/>
      <c r="C127" s="185"/>
      <c r="D127" s="396"/>
      <c r="E127" s="395"/>
      <c r="F127" s="395"/>
      <c r="G127" s="395"/>
      <c r="H127" s="395"/>
      <c r="I127" s="395"/>
    </row>
    <row r="128" spans="1:9" x14ac:dyDescent="0.3">
      <c r="A128" s="41">
        <v>1</v>
      </c>
      <c r="B128" s="41" t="s">
        <v>29</v>
      </c>
      <c r="C128" s="41"/>
      <c r="D128" s="41"/>
      <c r="E128" s="41">
        <v>2</v>
      </c>
      <c r="F128" s="41">
        <v>10</v>
      </c>
      <c r="G128" s="41">
        <f t="shared" ref="G128:G134" si="12">E128*F128</f>
        <v>20</v>
      </c>
      <c r="H128" s="41">
        <v>20</v>
      </c>
      <c r="I128" s="44">
        <f>G128-H128</f>
        <v>0</v>
      </c>
    </row>
    <row r="129" spans="1:9" x14ac:dyDescent="0.3">
      <c r="A129" s="41">
        <v>2</v>
      </c>
      <c r="B129" s="41" t="s">
        <v>28</v>
      </c>
      <c r="C129" s="41"/>
      <c r="D129" s="41"/>
      <c r="E129" s="41">
        <v>3</v>
      </c>
      <c r="F129" s="41">
        <v>20</v>
      </c>
      <c r="G129" s="41">
        <f t="shared" si="12"/>
        <v>60</v>
      </c>
      <c r="H129" s="41">
        <v>60</v>
      </c>
      <c r="I129" s="44">
        <f t="shared" ref="I129:I134" si="13">G129-H129</f>
        <v>0</v>
      </c>
    </row>
    <row r="130" spans="1:9" x14ac:dyDescent="0.3">
      <c r="A130" s="41"/>
      <c r="D130" s="41"/>
      <c r="E130" s="41"/>
      <c r="F130" s="41"/>
      <c r="G130" s="41">
        <f t="shared" si="12"/>
        <v>0</v>
      </c>
      <c r="H130" s="41"/>
      <c r="I130" s="44">
        <f t="shared" si="13"/>
        <v>0</v>
      </c>
    </row>
    <row r="131" spans="1:9" x14ac:dyDescent="0.3">
      <c r="A131" s="41"/>
      <c r="B131" s="41"/>
      <c r="C131" s="41"/>
      <c r="D131" s="41"/>
      <c r="E131" s="41"/>
      <c r="F131" s="41"/>
      <c r="G131" s="41">
        <f t="shared" si="12"/>
        <v>0</v>
      </c>
      <c r="H131" s="41"/>
      <c r="I131" s="44">
        <f t="shared" si="13"/>
        <v>0</v>
      </c>
    </row>
    <row r="132" spans="1:9" x14ac:dyDescent="0.3">
      <c r="A132" s="41"/>
      <c r="B132" s="41"/>
      <c r="C132" s="41"/>
      <c r="D132" s="41"/>
      <c r="E132" s="41"/>
      <c r="F132" s="41"/>
      <c r="G132" s="41">
        <f t="shared" si="12"/>
        <v>0</v>
      </c>
      <c r="H132" s="41"/>
      <c r="I132" s="44">
        <f t="shared" si="13"/>
        <v>0</v>
      </c>
    </row>
    <row r="133" spans="1:9" x14ac:dyDescent="0.3">
      <c r="A133" s="41"/>
      <c r="B133" s="41"/>
      <c r="C133" s="41"/>
      <c r="D133" s="41"/>
      <c r="E133" s="41"/>
      <c r="F133" s="41"/>
      <c r="G133" s="41">
        <f t="shared" si="12"/>
        <v>0</v>
      </c>
      <c r="H133" s="41"/>
      <c r="I133" s="44">
        <f t="shared" si="13"/>
        <v>0</v>
      </c>
    </row>
    <row r="134" spans="1:9" x14ac:dyDescent="0.3">
      <c r="A134" s="41"/>
      <c r="B134" s="41"/>
      <c r="C134" s="41"/>
      <c r="D134" s="41"/>
      <c r="E134" s="41"/>
      <c r="F134" s="41"/>
      <c r="G134" s="41">
        <f t="shared" si="12"/>
        <v>0</v>
      </c>
      <c r="H134" s="41"/>
      <c r="I134" s="44">
        <f t="shared" si="13"/>
        <v>0</v>
      </c>
    </row>
    <row r="135" spans="1:9" x14ac:dyDescent="0.3">
      <c r="A135" s="41"/>
      <c r="B135" s="41"/>
      <c r="C135" s="41"/>
      <c r="D135" s="41"/>
      <c r="E135" s="41"/>
      <c r="F135" s="41"/>
      <c r="G135" s="41"/>
      <c r="H135" s="41"/>
      <c r="I135" s="44"/>
    </row>
    <row r="136" spans="1:9" x14ac:dyDescent="0.3">
      <c r="A136" s="41"/>
      <c r="B136" s="41"/>
      <c r="C136" s="41"/>
      <c r="D136" s="41"/>
      <c r="E136" s="41"/>
      <c r="F136" s="41"/>
      <c r="G136" s="41"/>
      <c r="H136" s="41"/>
      <c r="I136" s="44"/>
    </row>
    <row r="137" spans="1:9" x14ac:dyDescent="0.3">
      <c r="A137" s="41"/>
      <c r="B137" s="41"/>
      <c r="C137" s="41"/>
      <c r="D137" s="41"/>
      <c r="E137" s="41"/>
      <c r="F137" s="41"/>
      <c r="G137" s="41"/>
      <c r="H137" s="41"/>
      <c r="I137" s="44"/>
    </row>
    <row r="138" spans="1:9" x14ac:dyDescent="0.3">
      <c r="A138" s="41"/>
      <c r="B138" s="41"/>
      <c r="C138" s="41"/>
      <c r="D138" s="41"/>
      <c r="E138" s="41"/>
      <c r="F138" s="41"/>
      <c r="G138" s="41"/>
      <c r="H138" s="41"/>
      <c r="I138" s="44"/>
    </row>
    <row r="139" spans="1:9" x14ac:dyDescent="0.3">
      <c r="A139" s="41"/>
      <c r="B139" s="41"/>
      <c r="C139" s="41"/>
      <c r="D139" s="41"/>
      <c r="E139" s="41"/>
      <c r="F139" s="41"/>
      <c r="G139" s="41"/>
      <c r="H139" s="41"/>
      <c r="I139" s="44"/>
    </row>
    <row r="140" spans="1:9" x14ac:dyDescent="0.3">
      <c r="A140" s="41"/>
      <c r="B140" s="41"/>
      <c r="C140" s="41"/>
      <c r="D140" s="41"/>
      <c r="E140" s="41"/>
      <c r="F140" s="41"/>
      <c r="G140" s="41"/>
      <c r="H140" s="41"/>
      <c r="I140" s="44"/>
    </row>
    <row r="141" spans="1:9" x14ac:dyDescent="0.3">
      <c r="A141" s="41"/>
      <c r="B141" s="41"/>
      <c r="C141" s="41"/>
      <c r="D141" s="41"/>
      <c r="E141" s="41"/>
      <c r="F141" s="41"/>
      <c r="G141" s="41"/>
      <c r="H141" s="41"/>
      <c r="I141" s="44"/>
    </row>
    <row r="142" spans="1:9" x14ac:dyDescent="0.3">
      <c r="A142" s="41"/>
      <c r="B142" s="41"/>
      <c r="C142" s="41"/>
      <c r="D142" s="41"/>
      <c r="E142" s="41"/>
      <c r="F142" s="41"/>
      <c r="G142" s="41"/>
      <c r="H142" s="41"/>
      <c r="I142" s="44"/>
    </row>
    <row r="143" spans="1:9" x14ac:dyDescent="0.3">
      <c r="A143" s="41"/>
      <c r="B143" s="41"/>
      <c r="C143" s="41"/>
      <c r="D143" s="41"/>
      <c r="E143" s="41"/>
      <c r="F143" s="41"/>
      <c r="G143" s="41"/>
      <c r="H143" s="41"/>
      <c r="I143" s="44"/>
    </row>
    <row r="144" spans="1:9" x14ac:dyDescent="0.3">
      <c r="A144" s="41"/>
      <c r="B144" s="41"/>
      <c r="C144" s="41"/>
      <c r="D144" s="41"/>
      <c r="E144" s="41"/>
      <c r="F144" s="41"/>
      <c r="G144" s="41"/>
      <c r="H144" s="41"/>
      <c r="I144" s="44"/>
    </row>
    <row r="145" spans="1:9" x14ac:dyDescent="0.3">
      <c r="A145" s="45" t="s">
        <v>32</v>
      </c>
      <c r="B145" s="45"/>
      <c r="C145" s="45"/>
      <c r="D145" s="45"/>
      <c r="E145" s="45">
        <f>SUM(E128:E129)</f>
        <v>5</v>
      </c>
      <c r="F145" s="45">
        <f>SUM(F128:F129)</f>
        <v>30</v>
      </c>
      <c r="G145" s="45">
        <f>SUM(G128:G144)</f>
        <v>80</v>
      </c>
      <c r="H145" s="46">
        <f>SUM(H128:H144)</f>
        <v>80</v>
      </c>
      <c r="I145" s="47"/>
    </row>
    <row r="147" spans="1:9" x14ac:dyDescent="0.3">
      <c r="A147" s="38" t="s">
        <v>46</v>
      </c>
    </row>
    <row r="149" spans="1:9" ht="15.75" customHeight="1" x14ac:dyDescent="0.3">
      <c r="A149" s="391" t="s">
        <v>33</v>
      </c>
      <c r="B149" s="391"/>
      <c r="C149" s="391"/>
      <c r="D149" s="391"/>
      <c r="E149" s="391"/>
      <c r="F149" s="391"/>
      <c r="G149" s="391"/>
      <c r="H149" s="391"/>
    </row>
    <row r="150" spans="1:9" x14ac:dyDescent="0.3">
      <c r="A150" s="397" t="s">
        <v>47</v>
      </c>
      <c r="B150" s="397"/>
      <c r="C150" s="397"/>
      <c r="D150" s="397"/>
      <c r="E150" s="397"/>
      <c r="F150" s="397"/>
      <c r="G150" s="397"/>
      <c r="H150" s="397"/>
    </row>
    <row r="151" spans="1:9" x14ac:dyDescent="0.3">
      <c r="A151" s="48"/>
      <c r="B151" s="48"/>
      <c r="C151" s="48"/>
      <c r="D151" s="48"/>
      <c r="E151" s="48"/>
      <c r="F151" s="48"/>
      <c r="G151" s="48"/>
    </row>
    <row r="152" spans="1:9" ht="15" customHeight="1" x14ac:dyDescent="0.3">
      <c r="A152" s="398" t="s">
        <v>27</v>
      </c>
      <c r="B152" s="394" t="s">
        <v>31</v>
      </c>
      <c r="C152" s="184"/>
      <c r="D152" s="394" t="s">
        <v>34</v>
      </c>
      <c r="E152" s="394" t="s">
        <v>35</v>
      </c>
      <c r="F152" s="394" t="s">
        <v>48</v>
      </c>
      <c r="G152" s="394" t="s">
        <v>49</v>
      </c>
      <c r="H152" s="394" t="s">
        <v>40</v>
      </c>
    </row>
    <row r="153" spans="1:9" x14ac:dyDescent="0.3">
      <c r="A153" s="399"/>
      <c r="B153" s="396"/>
      <c r="C153" s="186"/>
      <c r="D153" s="396"/>
      <c r="E153" s="396"/>
      <c r="F153" s="395"/>
      <c r="G153" s="396"/>
      <c r="H153" s="396"/>
    </row>
    <row r="154" spans="1:9" x14ac:dyDescent="0.3">
      <c r="A154" s="41">
        <v>1</v>
      </c>
      <c r="B154" s="41" t="s">
        <v>50</v>
      </c>
      <c r="C154" s="41"/>
      <c r="D154" s="41"/>
      <c r="E154" s="41"/>
      <c r="F154" s="41">
        <f t="shared" ref="F154:F160" si="14">D154*E154</f>
        <v>0</v>
      </c>
      <c r="G154" s="41"/>
      <c r="H154" s="41">
        <f>F154-G154</f>
        <v>0</v>
      </c>
    </row>
    <row r="155" spans="1:9" x14ac:dyDescent="0.3">
      <c r="A155" s="41"/>
      <c r="B155" s="41"/>
      <c r="C155" s="41"/>
      <c r="D155" s="41"/>
      <c r="E155" s="41"/>
      <c r="F155" s="41">
        <f t="shared" si="14"/>
        <v>0</v>
      </c>
      <c r="G155" s="41"/>
      <c r="H155" s="41">
        <f t="shared" ref="H155:H160" si="15">F155-G155</f>
        <v>0</v>
      </c>
    </row>
    <row r="156" spans="1:9" x14ac:dyDescent="0.3">
      <c r="A156" s="41"/>
      <c r="B156" s="41"/>
      <c r="C156" s="41"/>
      <c r="D156" s="41"/>
      <c r="E156" s="41"/>
      <c r="F156" s="41">
        <f t="shared" si="14"/>
        <v>0</v>
      </c>
      <c r="G156" s="41"/>
      <c r="H156" s="41">
        <f t="shared" si="15"/>
        <v>0</v>
      </c>
    </row>
    <row r="157" spans="1:9" x14ac:dyDescent="0.3">
      <c r="A157" s="41"/>
      <c r="B157" s="41"/>
      <c r="C157" s="41"/>
      <c r="D157" s="41"/>
      <c r="E157" s="41"/>
      <c r="F157" s="41">
        <f t="shared" si="14"/>
        <v>0</v>
      </c>
      <c r="G157" s="41"/>
      <c r="H157" s="41">
        <f t="shared" si="15"/>
        <v>0</v>
      </c>
    </row>
    <row r="158" spans="1:9" x14ac:dyDescent="0.3">
      <c r="A158" s="41"/>
      <c r="B158" s="41"/>
      <c r="C158" s="41"/>
      <c r="D158" s="41"/>
      <c r="E158" s="41"/>
      <c r="F158" s="41">
        <f t="shared" si="14"/>
        <v>0</v>
      </c>
      <c r="G158" s="41"/>
      <c r="H158" s="41">
        <f t="shared" si="15"/>
        <v>0</v>
      </c>
    </row>
    <row r="159" spans="1:9" x14ac:dyDescent="0.3">
      <c r="A159" s="41"/>
      <c r="B159" s="41"/>
      <c r="C159" s="41"/>
      <c r="D159" s="41"/>
      <c r="E159" s="41"/>
      <c r="F159" s="41">
        <f t="shared" si="14"/>
        <v>0</v>
      </c>
      <c r="G159" s="41"/>
      <c r="H159" s="41">
        <f t="shared" si="15"/>
        <v>0</v>
      </c>
    </row>
    <row r="160" spans="1:9" x14ac:dyDescent="0.3">
      <c r="A160" s="41"/>
      <c r="B160" s="41"/>
      <c r="C160" s="41"/>
      <c r="D160" s="41"/>
      <c r="E160" s="41"/>
      <c r="F160" s="41">
        <f t="shared" si="14"/>
        <v>0</v>
      </c>
      <c r="G160" s="41"/>
      <c r="H160" s="41">
        <f t="shared" si="15"/>
        <v>0</v>
      </c>
    </row>
    <row r="161" spans="1:8" x14ac:dyDescent="0.3">
      <c r="A161" s="41"/>
      <c r="B161" s="41"/>
      <c r="C161" s="41"/>
      <c r="D161" s="41"/>
      <c r="E161" s="41"/>
      <c r="F161" s="41"/>
      <c r="G161" s="41"/>
      <c r="H161" s="41"/>
    </row>
    <row r="162" spans="1:8" x14ac:dyDescent="0.3">
      <c r="A162" s="41"/>
      <c r="B162" s="41"/>
      <c r="C162" s="41"/>
      <c r="D162" s="41"/>
      <c r="E162" s="41"/>
      <c r="F162" s="41"/>
      <c r="G162" s="41"/>
      <c r="H162" s="41"/>
    </row>
    <row r="163" spans="1:8" x14ac:dyDescent="0.3">
      <c r="A163" s="41"/>
      <c r="B163" s="41"/>
      <c r="C163" s="41"/>
      <c r="D163" s="41"/>
      <c r="E163" s="41"/>
      <c r="F163" s="41"/>
      <c r="G163" s="41"/>
      <c r="H163" s="41"/>
    </row>
    <row r="164" spans="1:8" ht="14.5" thickBot="1" x14ac:dyDescent="0.35">
      <c r="A164" s="50"/>
      <c r="B164" s="50"/>
      <c r="C164" s="50"/>
      <c r="D164" s="50"/>
      <c r="E164" s="50"/>
      <c r="F164" s="50"/>
      <c r="G164" s="50"/>
      <c r="H164" s="50"/>
    </row>
    <row r="165" spans="1:8" x14ac:dyDescent="0.3">
      <c r="A165" s="51" t="s">
        <v>32</v>
      </c>
      <c r="B165" s="51"/>
      <c r="C165" s="51"/>
      <c r="D165" s="51"/>
      <c r="E165" s="51"/>
      <c r="F165" s="51">
        <f>SUM(F154:F164)</f>
        <v>0</v>
      </c>
      <c r="G165" s="51">
        <f>SUM(G154:G154)</f>
        <v>0</v>
      </c>
      <c r="H165" s="51">
        <f>SUM(H154:H164)</f>
        <v>0</v>
      </c>
    </row>
    <row r="167" spans="1:8" x14ac:dyDescent="0.3">
      <c r="A167" s="38" t="s">
        <v>51</v>
      </c>
    </row>
    <row r="170" spans="1:8" ht="15.75" customHeight="1" x14ac:dyDescent="0.3">
      <c r="A170" s="391" t="s">
        <v>33</v>
      </c>
      <c r="B170" s="391"/>
      <c r="C170" s="391"/>
      <c r="D170" s="391"/>
      <c r="E170" s="391"/>
      <c r="F170" s="391"/>
      <c r="G170" s="391"/>
      <c r="H170" s="391"/>
    </row>
    <row r="171" spans="1:8" x14ac:dyDescent="0.3">
      <c r="A171" s="397" t="s">
        <v>52</v>
      </c>
      <c r="B171" s="397"/>
      <c r="C171" s="397"/>
      <c r="D171" s="397"/>
      <c r="E171" s="397"/>
      <c r="F171" s="397"/>
      <c r="G171" s="397"/>
      <c r="H171" s="397"/>
    </row>
    <row r="173" spans="1:8" ht="15" customHeight="1" x14ac:dyDescent="0.3">
      <c r="A173" s="394" t="s">
        <v>27</v>
      </c>
      <c r="B173" s="394" t="s">
        <v>31</v>
      </c>
      <c r="C173" s="184"/>
      <c r="D173" s="394" t="s">
        <v>34</v>
      </c>
      <c r="E173" s="394" t="s">
        <v>35</v>
      </c>
      <c r="F173" s="394" t="s">
        <v>36</v>
      </c>
      <c r="G173" s="394" t="s">
        <v>49</v>
      </c>
      <c r="H173" s="394" t="s">
        <v>40</v>
      </c>
    </row>
    <row r="174" spans="1:8" x14ac:dyDescent="0.3">
      <c r="A174" s="396"/>
      <c r="B174" s="396"/>
      <c r="C174" s="186"/>
      <c r="D174" s="396"/>
      <c r="E174" s="396"/>
      <c r="F174" s="395"/>
      <c r="G174" s="396"/>
      <c r="H174" s="396"/>
    </row>
    <row r="175" spans="1:8" x14ac:dyDescent="0.3">
      <c r="A175" s="41">
        <v>1</v>
      </c>
      <c r="B175" s="41" t="s">
        <v>52</v>
      </c>
      <c r="C175" s="41"/>
      <c r="D175" s="41"/>
      <c r="E175" s="41"/>
      <c r="F175" s="41">
        <f>D175*E175</f>
        <v>0</v>
      </c>
      <c r="G175" s="41"/>
      <c r="H175" s="41">
        <f>F175-G175</f>
        <v>0</v>
      </c>
    </row>
    <row r="176" spans="1:8" x14ac:dyDescent="0.3">
      <c r="A176" s="41"/>
      <c r="B176" s="41"/>
      <c r="C176" s="41"/>
      <c r="D176" s="41"/>
      <c r="E176" s="41"/>
      <c r="F176" s="41">
        <f>D176*E176</f>
        <v>0</v>
      </c>
      <c r="G176" s="41"/>
      <c r="H176" s="41">
        <f>F176-G176</f>
        <v>0</v>
      </c>
    </row>
    <row r="177" spans="1:8" x14ac:dyDescent="0.3">
      <c r="A177" s="41"/>
      <c r="B177" s="41"/>
      <c r="C177" s="41"/>
      <c r="D177" s="41"/>
      <c r="E177" s="41"/>
      <c r="F177" s="41">
        <f>D177*E177</f>
        <v>0</v>
      </c>
      <c r="G177" s="41"/>
      <c r="H177" s="41">
        <f>F177-G177</f>
        <v>0</v>
      </c>
    </row>
    <row r="178" spans="1:8" x14ac:dyDescent="0.3">
      <c r="A178" s="41"/>
      <c r="B178" s="41"/>
      <c r="C178" s="41"/>
      <c r="D178" s="41"/>
      <c r="E178" s="41"/>
      <c r="F178" s="41">
        <f>D178*E178</f>
        <v>0</v>
      </c>
      <c r="G178" s="41"/>
      <c r="H178" s="41">
        <f>F178-G178</f>
        <v>0</v>
      </c>
    </row>
    <row r="179" spans="1:8" x14ac:dyDescent="0.3">
      <c r="A179" s="41"/>
      <c r="B179" s="41"/>
      <c r="C179" s="41"/>
      <c r="D179" s="41"/>
      <c r="E179" s="41"/>
      <c r="F179" s="41">
        <f>D179*E179</f>
        <v>0</v>
      </c>
      <c r="G179" s="41"/>
      <c r="H179" s="41">
        <f>F179-G179</f>
        <v>0</v>
      </c>
    </row>
    <row r="180" spans="1:8" x14ac:dyDescent="0.3">
      <c r="A180" s="41"/>
      <c r="B180" s="41"/>
      <c r="C180" s="41"/>
      <c r="D180" s="41"/>
      <c r="E180" s="41"/>
      <c r="F180" s="41"/>
      <c r="G180" s="41"/>
      <c r="H180" s="41"/>
    </row>
    <row r="181" spans="1:8" x14ac:dyDescent="0.3">
      <c r="A181" s="41"/>
      <c r="B181" s="41"/>
      <c r="C181" s="41"/>
      <c r="D181" s="41"/>
      <c r="E181" s="41"/>
      <c r="F181" s="41"/>
      <c r="G181" s="41"/>
      <c r="H181" s="41"/>
    </row>
    <row r="182" spans="1:8" x14ac:dyDescent="0.3">
      <c r="A182" s="41"/>
      <c r="B182" s="41"/>
      <c r="C182" s="41"/>
      <c r="D182" s="41"/>
      <c r="E182" s="41"/>
      <c r="F182" s="41"/>
      <c r="G182" s="41"/>
      <c r="H182" s="41"/>
    </row>
    <row r="183" spans="1:8" x14ac:dyDescent="0.3">
      <c r="A183" s="41"/>
      <c r="B183" s="41"/>
      <c r="C183" s="41"/>
      <c r="D183" s="41"/>
      <c r="E183" s="41"/>
      <c r="F183" s="41"/>
      <c r="G183" s="41"/>
      <c r="H183" s="41"/>
    </row>
    <row r="184" spans="1:8" x14ac:dyDescent="0.3">
      <c r="A184" s="41"/>
      <c r="B184" s="41"/>
      <c r="C184" s="41"/>
      <c r="D184" s="41"/>
      <c r="E184" s="41"/>
      <c r="F184" s="41"/>
      <c r="G184" s="41"/>
      <c r="H184" s="41"/>
    </row>
    <row r="185" spans="1:8" x14ac:dyDescent="0.3">
      <c r="A185" s="41"/>
      <c r="B185" s="41"/>
      <c r="C185" s="41"/>
      <c r="D185" s="41"/>
      <c r="E185" s="41"/>
      <c r="F185" s="41"/>
      <c r="G185" s="41"/>
      <c r="H185" s="41"/>
    </row>
    <row r="186" spans="1:8" x14ac:dyDescent="0.3">
      <c r="A186" s="45" t="s">
        <v>32</v>
      </c>
      <c r="B186" s="45"/>
      <c r="C186" s="45"/>
      <c r="D186" s="45"/>
      <c r="E186" s="45"/>
      <c r="F186" s="45">
        <f>SUM(F175:F185)</f>
        <v>0</v>
      </c>
      <c r="G186" s="45">
        <f>SUM(G175:G175)</f>
        <v>0</v>
      </c>
      <c r="H186" s="45">
        <f>SUM(H175:H185)</f>
        <v>0</v>
      </c>
    </row>
    <row r="189" spans="1:8" ht="15.75" customHeight="1" x14ac:dyDescent="0.3">
      <c r="A189" s="391" t="s">
        <v>33</v>
      </c>
      <c r="B189" s="392"/>
      <c r="C189" s="392"/>
      <c r="D189" s="392"/>
      <c r="E189" s="392"/>
      <c r="F189" s="392"/>
    </row>
    <row r="190" spans="1:8" x14ac:dyDescent="0.3">
      <c r="A190" s="393" t="s">
        <v>53</v>
      </c>
      <c r="B190" s="393"/>
      <c r="C190" s="393"/>
      <c r="D190" s="393"/>
      <c r="E190" s="393"/>
      <c r="F190" s="393"/>
    </row>
    <row r="192" spans="1:8" ht="15" customHeight="1" x14ac:dyDescent="0.3">
      <c r="A192" s="394" t="s">
        <v>27</v>
      </c>
      <c r="B192" s="394" t="s">
        <v>31</v>
      </c>
      <c r="C192" s="184"/>
      <c r="D192" s="394" t="s">
        <v>34</v>
      </c>
      <c r="E192" s="394" t="s">
        <v>35</v>
      </c>
      <c r="F192" s="394" t="s">
        <v>49</v>
      </c>
    </row>
    <row r="193" spans="1:12" x14ac:dyDescent="0.3">
      <c r="A193" s="396"/>
      <c r="B193" s="396"/>
      <c r="C193" s="186"/>
      <c r="D193" s="396"/>
      <c r="E193" s="396"/>
      <c r="F193" s="396"/>
    </row>
    <row r="194" spans="1:12" x14ac:dyDescent="0.3">
      <c r="A194" s="41">
        <v>1</v>
      </c>
      <c r="B194" s="41" t="s">
        <v>53</v>
      </c>
      <c r="C194" s="41"/>
      <c r="D194" s="41"/>
      <c r="E194" s="41"/>
      <c r="F194" s="41">
        <f>D194*E194</f>
        <v>0</v>
      </c>
    </row>
    <row r="195" spans="1:12" x14ac:dyDescent="0.3">
      <c r="A195" s="41"/>
      <c r="B195" s="41"/>
      <c r="C195" s="41"/>
      <c r="D195" s="41"/>
      <c r="E195" s="41"/>
      <c r="F195" s="41"/>
    </row>
    <row r="196" spans="1:12" x14ac:dyDescent="0.3">
      <c r="A196" s="41"/>
      <c r="B196" s="41"/>
      <c r="C196" s="41"/>
      <c r="D196" s="41"/>
      <c r="E196" s="41"/>
      <c r="F196" s="41"/>
    </row>
    <row r="197" spans="1:12" x14ac:dyDescent="0.3">
      <c r="A197" s="41"/>
      <c r="B197" s="41"/>
      <c r="C197" s="41"/>
      <c r="D197" s="41"/>
      <c r="E197" s="41"/>
      <c r="F197" s="41"/>
    </row>
    <row r="198" spans="1:12" x14ac:dyDescent="0.3">
      <c r="A198" s="41"/>
      <c r="B198" s="41"/>
      <c r="C198" s="41"/>
      <c r="D198" s="41"/>
      <c r="E198" s="41"/>
      <c r="F198" s="41"/>
    </row>
    <row r="199" spans="1:12" x14ac:dyDescent="0.3">
      <c r="A199" s="41"/>
      <c r="B199" s="41"/>
      <c r="C199" s="41"/>
      <c r="D199" s="41"/>
      <c r="E199" s="41"/>
      <c r="F199" s="41"/>
    </row>
    <row r="200" spans="1:12" x14ac:dyDescent="0.3">
      <c r="A200" s="41"/>
      <c r="B200" s="41"/>
      <c r="C200" s="41"/>
      <c r="D200" s="41"/>
      <c r="E200" s="41"/>
      <c r="F200" s="41"/>
    </row>
    <row r="201" spans="1:12" x14ac:dyDescent="0.3">
      <c r="A201" s="41"/>
      <c r="B201" s="41"/>
      <c r="C201" s="41"/>
      <c r="D201" s="41"/>
      <c r="E201" s="41"/>
      <c r="F201" s="41"/>
    </row>
    <row r="202" spans="1:12" x14ac:dyDescent="0.3">
      <c r="A202" s="41"/>
      <c r="B202" s="41"/>
      <c r="C202" s="41"/>
      <c r="D202" s="41"/>
      <c r="E202" s="41"/>
      <c r="F202" s="41"/>
    </row>
    <row r="203" spans="1:12" x14ac:dyDescent="0.3">
      <c r="A203" s="41"/>
      <c r="B203" s="41"/>
      <c r="C203" s="41"/>
      <c r="D203" s="41"/>
      <c r="E203" s="41"/>
      <c r="F203" s="41"/>
    </row>
    <row r="204" spans="1:12" x14ac:dyDescent="0.3">
      <c r="A204" s="41"/>
      <c r="B204" s="41"/>
      <c r="C204" s="41"/>
      <c r="D204" s="41"/>
      <c r="E204" s="41"/>
      <c r="F204" s="41"/>
    </row>
    <row r="205" spans="1:12" x14ac:dyDescent="0.3">
      <c r="A205" s="45" t="s">
        <v>32</v>
      </c>
      <c r="B205" s="45"/>
      <c r="C205" s="45"/>
      <c r="D205" s="45"/>
      <c r="E205" s="45"/>
      <c r="F205" s="45">
        <f>SUM(F194:F194)</f>
        <v>0</v>
      </c>
    </row>
    <row r="208" spans="1:12" x14ac:dyDescent="0.3">
      <c r="A208" s="397" t="s">
        <v>54</v>
      </c>
      <c r="B208" s="397"/>
      <c r="C208" s="397"/>
      <c r="D208" s="397"/>
      <c r="E208" s="397"/>
      <c r="F208" s="397"/>
      <c r="G208" s="397"/>
      <c r="H208" s="397"/>
      <c r="I208" s="397"/>
      <c r="J208" s="397"/>
      <c r="K208" s="397"/>
      <c r="L208" s="397"/>
    </row>
    <row r="210" spans="1:13" x14ac:dyDescent="0.3">
      <c r="A210" s="394" t="s">
        <v>27</v>
      </c>
      <c r="B210" s="394" t="s">
        <v>31</v>
      </c>
      <c r="C210" s="187"/>
      <c r="D210" s="402" t="s">
        <v>55</v>
      </c>
      <c r="E210" s="403"/>
      <c r="F210" s="404"/>
      <c r="G210" s="408" t="s">
        <v>35</v>
      </c>
      <c r="H210" s="408" t="s">
        <v>56</v>
      </c>
      <c r="I210" s="408" t="s">
        <v>37</v>
      </c>
      <c r="J210" s="408" t="s">
        <v>38</v>
      </c>
      <c r="K210" s="408" t="s">
        <v>39</v>
      </c>
      <c r="L210" s="408" t="s">
        <v>57</v>
      </c>
      <c r="M210" s="400" t="s">
        <v>58</v>
      </c>
    </row>
    <row r="211" spans="1:13" x14ac:dyDescent="0.3">
      <c r="A211" s="401"/>
      <c r="B211" s="401"/>
      <c r="C211" s="53"/>
      <c r="D211" s="405"/>
      <c r="E211" s="406"/>
      <c r="F211" s="407"/>
      <c r="G211" s="408"/>
      <c r="H211" s="408"/>
      <c r="I211" s="408"/>
      <c r="J211" s="408"/>
      <c r="K211" s="408"/>
      <c r="L211" s="408"/>
      <c r="M211" s="400"/>
    </row>
    <row r="212" spans="1:13" x14ac:dyDescent="0.3">
      <c r="A212" s="396"/>
      <c r="B212" s="396"/>
      <c r="C212" s="186"/>
      <c r="D212" s="47" t="s">
        <v>59</v>
      </c>
      <c r="E212" s="47" t="s">
        <v>60</v>
      </c>
      <c r="F212" s="47" t="s">
        <v>61</v>
      </c>
      <c r="G212" s="408"/>
      <c r="H212" s="408"/>
      <c r="I212" s="408"/>
      <c r="J212" s="408"/>
      <c r="K212" s="408"/>
      <c r="L212" s="408"/>
      <c r="M212" s="400"/>
    </row>
    <row r="213" spans="1:13" x14ac:dyDescent="0.3">
      <c r="A213" s="41">
        <v>1</v>
      </c>
      <c r="B213" s="41" t="s">
        <v>62</v>
      </c>
      <c r="C213" s="41"/>
      <c r="D213" s="44" t="s">
        <v>63</v>
      </c>
      <c r="E213" s="44"/>
      <c r="F213" s="44"/>
      <c r="G213" s="54">
        <v>48</v>
      </c>
      <c r="H213" s="54"/>
      <c r="I213" s="55"/>
      <c r="J213" s="54"/>
      <c r="K213" s="54">
        <f>SUM(H213+I213+J213)</f>
        <v>0</v>
      </c>
      <c r="L213" s="54">
        <f>K213*365</f>
        <v>0</v>
      </c>
      <c r="M213" s="41">
        <f>G213-K213</f>
        <v>48</v>
      </c>
    </row>
    <row r="214" spans="1:13" x14ac:dyDescent="0.3">
      <c r="A214" s="41">
        <v>2</v>
      </c>
      <c r="B214" s="41" t="s">
        <v>64</v>
      </c>
      <c r="C214" s="41"/>
      <c r="D214" s="44"/>
      <c r="E214" s="44"/>
      <c r="F214" s="44"/>
      <c r="G214" s="41"/>
      <c r="H214" s="41"/>
      <c r="I214" s="44"/>
      <c r="J214" s="41"/>
      <c r="K214" s="54">
        <f>SUM(H214+I214+J214)</f>
        <v>0</v>
      </c>
      <c r="L214" s="54">
        <f>K214*365</f>
        <v>0</v>
      </c>
      <c r="M214" s="41">
        <f>G214-K214</f>
        <v>0</v>
      </c>
    </row>
    <row r="215" spans="1:13" x14ac:dyDescent="0.3">
      <c r="A215" s="41"/>
      <c r="B215" s="41"/>
      <c r="C215" s="41"/>
      <c r="D215" s="41"/>
      <c r="E215" s="41"/>
      <c r="F215" s="41"/>
      <c r="G215" s="41"/>
      <c r="H215" s="41"/>
      <c r="I215" s="44"/>
      <c r="J215" s="41"/>
      <c r="K215" s="54">
        <f>SUM(H215+I215+J215)</f>
        <v>0</v>
      </c>
      <c r="L215" s="54">
        <f>K215*365</f>
        <v>0</v>
      </c>
      <c r="M215" s="41">
        <f>G215-K215</f>
        <v>0</v>
      </c>
    </row>
    <row r="216" spans="1:13" x14ac:dyDescent="0.3">
      <c r="A216" s="41"/>
      <c r="B216" s="41"/>
      <c r="C216" s="41"/>
      <c r="D216" s="41"/>
      <c r="E216" s="41"/>
      <c r="F216" s="41"/>
      <c r="G216" s="41"/>
      <c r="H216" s="41"/>
      <c r="I216" s="44"/>
      <c r="J216" s="41"/>
      <c r="K216" s="54">
        <f>SUM(H216+I216+J216)</f>
        <v>0</v>
      </c>
      <c r="L216" s="54">
        <f>K216*365</f>
        <v>0</v>
      </c>
      <c r="M216" s="41">
        <f>G216-K216</f>
        <v>0</v>
      </c>
    </row>
    <row r="217" spans="1:13" x14ac:dyDescent="0.3">
      <c r="A217" s="41"/>
      <c r="B217" s="41"/>
      <c r="C217" s="41"/>
      <c r="D217" s="41"/>
      <c r="E217" s="41"/>
      <c r="F217" s="41"/>
      <c r="G217" s="41"/>
      <c r="H217" s="41"/>
      <c r="I217" s="44"/>
      <c r="J217" s="41"/>
      <c r="K217" s="41"/>
      <c r="L217" s="41"/>
      <c r="M217" s="41"/>
    </row>
    <row r="218" spans="1:13" x14ac:dyDescent="0.3">
      <c r="A218" s="41"/>
      <c r="B218" s="41"/>
      <c r="C218" s="41"/>
      <c r="D218" s="41"/>
      <c r="E218" s="41"/>
      <c r="F218" s="41"/>
      <c r="G218" s="41"/>
      <c r="H218" s="41"/>
      <c r="I218" s="44"/>
      <c r="J218" s="41"/>
      <c r="K218" s="41"/>
      <c r="L218" s="41"/>
      <c r="M218" s="41"/>
    </row>
    <row r="219" spans="1:13" x14ac:dyDescent="0.3">
      <c r="A219" s="41"/>
      <c r="B219" s="41"/>
      <c r="C219" s="41"/>
      <c r="D219" s="41"/>
      <c r="E219" s="41"/>
      <c r="F219" s="41"/>
      <c r="G219" s="41"/>
      <c r="H219" s="41"/>
      <c r="I219" s="44"/>
      <c r="J219" s="41"/>
      <c r="K219" s="41"/>
      <c r="L219" s="41"/>
      <c r="M219" s="41"/>
    </row>
    <row r="220" spans="1:13" x14ac:dyDescent="0.3">
      <c r="A220" s="41"/>
      <c r="B220" s="41"/>
      <c r="C220" s="41"/>
      <c r="D220" s="41"/>
      <c r="E220" s="41"/>
      <c r="F220" s="41"/>
      <c r="G220" s="41"/>
      <c r="H220" s="41"/>
      <c r="I220" s="44"/>
      <c r="J220" s="41"/>
      <c r="K220" s="41"/>
      <c r="L220" s="41"/>
      <c r="M220" s="41"/>
    </row>
    <row r="221" spans="1:13" x14ac:dyDescent="0.3">
      <c r="A221" s="41"/>
      <c r="B221" s="41"/>
      <c r="C221" s="41"/>
      <c r="D221" s="41"/>
      <c r="E221" s="41"/>
      <c r="F221" s="41"/>
      <c r="G221" s="41"/>
      <c r="H221" s="41"/>
      <c r="I221" s="44"/>
      <c r="J221" s="41"/>
      <c r="K221" s="41"/>
      <c r="L221" s="41"/>
      <c r="M221" s="41"/>
    </row>
    <row r="222" spans="1:13" ht="14.5" thickBot="1" x14ac:dyDescent="0.35">
      <c r="A222" s="50"/>
      <c r="B222" s="50"/>
      <c r="C222" s="50"/>
      <c r="D222" s="50"/>
      <c r="E222" s="50"/>
      <c r="F222" s="50"/>
      <c r="G222" s="50"/>
      <c r="H222" s="50"/>
      <c r="I222" s="56"/>
      <c r="J222" s="50"/>
      <c r="K222" s="50"/>
      <c r="L222" s="50"/>
      <c r="M222" s="50"/>
    </row>
    <row r="223" spans="1:13" x14ac:dyDescent="0.3">
      <c r="A223" s="51" t="s">
        <v>32</v>
      </c>
      <c r="B223" s="51"/>
      <c r="C223" s="51"/>
      <c r="D223" s="51"/>
      <c r="E223" s="51"/>
      <c r="F223" s="51"/>
      <c r="G223" s="51">
        <f>G213</f>
        <v>48</v>
      </c>
      <c r="H223" s="51">
        <f>SUM(H213:H222)</f>
        <v>0</v>
      </c>
      <c r="I223" s="57">
        <f>SUM(I213:I213)</f>
        <v>0</v>
      </c>
      <c r="J223" s="51">
        <f>SUM(J213:J213)</f>
        <v>0</v>
      </c>
      <c r="K223" s="51">
        <f>SUM(K213:K222)</f>
        <v>0</v>
      </c>
      <c r="L223" s="51">
        <f>SUM(L213:L222)</f>
        <v>0</v>
      </c>
      <c r="M223" s="54"/>
    </row>
  </sheetData>
  <mergeCells count="68">
    <mergeCell ref="M210:M212"/>
    <mergeCell ref="A208:L208"/>
    <mergeCell ref="A210:A212"/>
    <mergeCell ref="B210:B212"/>
    <mergeCell ref="D210:F211"/>
    <mergeCell ref="G210:G212"/>
    <mergeCell ref="H210:H212"/>
    <mergeCell ref="I210:I212"/>
    <mergeCell ref="J210:J212"/>
    <mergeCell ref="K210:K212"/>
    <mergeCell ref="L210:L212"/>
    <mergeCell ref="A189:F189"/>
    <mergeCell ref="A190:F190"/>
    <mergeCell ref="A192:A193"/>
    <mergeCell ref="B192:B193"/>
    <mergeCell ref="D192:D193"/>
    <mergeCell ref="E192:E193"/>
    <mergeCell ref="F192:F193"/>
    <mergeCell ref="A170:H170"/>
    <mergeCell ref="A171:H171"/>
    <mergeCell ref="A173:A174"/>
    <mergeCell ref="B173:B174"/>
    <mergeCell ref="D173:D174"/>
    <mergeCell ref="E173:E174"/>
    <mergeCell ref="F173:F174"/>
    <mergeCell ref="G173:G174"/>
    <mergeCell ref="H173:H174"/>
    <mergeCell ref="A149:H149"/>
    <mergeCell ref="A150:H150"/>
    <mergeCell ref="A152:A153"/>
    <mergeCell ref="B152:B153"/>
    <mergeCell ref="D152:D153"/>
    <mergeCell ref="E152:E153"/>
    <mergeCell ref="F152:F153"/>
    <mergeCell ref="G152:G153"/>
    <mergeCell ref="H152:H153"/>
    <mergeCell ref="A124:I124"/>
    <mergeCell ref="A125:I125"/>
    <mergeCell ref="A126:A127"/>
    <mergeCell ref="B126:B127"/>
    <mergeCell ref="D126:D127"/>
    <mergeCell ref="E126:E127"/>
    <mergeCell ref="F126:F127"/>
    <mergeCell ref="G126:G127"/>
    <mergeCell ref="H126:H127"/>
    <mergeCell ref="I126:I127"/>
    <mergeCell ref="A42:B42"/>
    <mergeCell ref="K6:K7"/>
    <mergeCell ref="L6:L7"/>
    <mergeCell ref="M6:M7"/>
    <mergeCell ref="N6:N7"/>
    <mergeCell ref="A15:B15"/>
    <mergeCell ref="A19:B19"/>
    <mergeCell ref="A25:B25"/>
    <mergeCell ref="A29:E29"/>
    <mergeCell ref="A30:E30"/>
    <mergeCell ref="A32:E32"/>
    <mergeCell ref="A41:B41"/>
    <mergeCell ref="A1:I1"/>
    <mergeCell ref="A3:N3"/>
    <mergeCell ref="A4:N4"/>
    <mergeCell ref="A5:N5"/>
    <mergeCell ref="A6:A7"/>
    <mergeCell ref="B6:B7"/>
    <mergeCell ref="C6:C7"/>
    <mergeCell ref="D6:D7"/>
    <mergeCell ref="E6:E7"/>
    <mergeCell ref="F6:J6"/>
  </mergeCells>
  <hyperlinks>
    <hyperlink ref="H145" r:id="rId1" display="Sum@" xr:uid="{3F4C9981-565C-4529-BC8E-3DAE701B04A4}"/>
  </hyperlinks>
  <pageMargins left="1.34" right="0.7" top="0.25" bottom="0.55000000000000004" header="0.12" footer="0.3"/>
  <pageSetup paperSize="5" scale="69" orientation="landscape"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0000"/>
  </sheetPr>
  <dimension ref="A2:AB34"/>
  <sheetViews>
    <sheetView view="pageBreakPreview" zoomScaleNormal="70" zoomScaleSheetLayoutView="100" workbookViewId="0">
      <selection activeCell="E6" sqref="A6:XFD6"/>
    </sheetView>
  </sheetViews>
  <sheetFormatPr defaultColWidth="9.1796875" defaultRowHeight="15.5" x14ac:dyDescent="0.35"/>
  <cols>
    <col min="1" max="1" width="4.81640625" style="88" customWidth="1"/>
    <col min="2" max="2" width="49.7265625" style="1" customWidth="1"/>
    <col min="3" max="5" width="11.7265625" style="1" customWidth="1"/>
    <col min="6" max="6" width="18.54296875" style="1" bestFit="1" customWidth="1"/>
    <col min="7" max="7" width="11.7265625" style="1" customWidth="1"/>
    <col min="8" max="8" width="11.7265625" style="2" customWidth="1"/>
    <col min="9" max="11" width="11.7265625" style="1" customWidth="1"/>
    <col min="12" max="12" width="13.453125" style="1" customWidth="1"/>
    <col min="13" max="13" width="15.54296875" style="1" customWidth="1"/>
    <col min="14" max="25" width="9.1796875" style="1"/>
    <col min="26" max="26" width="13" style="1" customWidth="1"/>
    <col min="27" max="27" width="10.7265625" style="1" bestFit="1" customWidth="1"/>
    <col min="28" max="16384" width="9.1796875" style="1"/>
  </cols>
  <sheetData>
    <row r="2" spans="1:28" ht="0.75" customHeight="1" x14ac:dyDescent="0.35">
      <c r="C2" s="409"/>
      <c r="D2" s="409"/>
      <c r="E2" s="409"/>
      <c r="F2" s="409"/>
    </row>
    <row r="3" spans="1:28" x14ac:dyDescent="0.35">
      <c r="A3" s="410" t="s">
        <v>0</v>
      </c>
      <c r="B3" s="410"/>
      <c r="C3" s="410"/>
      <c r="D3" s="410"/>
      <c r="E3" s="410"/>
      <c r="F3" s="410"/>
      <c r="G3" s="3"/>
    </row>
    <row r="4" spans="1:28" x14ac:dyDescent="0.35">
      <c r="A4" s="411" t="s">
        <v>125</v>
      </c>
      <c r="B4" s="411"/>
      <c r="C4" s="411"/>
      <c r="D4" s="411"/>
      <c r="E4" s="411"/>
      <c r="F4" s="411"/>
      <c r="H4" s="4" t="s">
        <v>23</v>
      </c>
    </row>
    <row r="5" spans="1:28" x14ac:dyDescent="0.35">
      <c r="A5" s="411" t="s">
        <v>289</v>
      </c>
      <c r="B5" s="411"/>
      <c r="C5" s="411"/>
      <c r="D5" s="411"/>
      <c r="E5" s="411"/>
      <c r="F5" s="411"/>
      <c r="H5" s="5" t="s">
        <v>24</v>
      </c>
    </row>
    <row r="6" spans="1:28" x14ac:dyDescent="0.35">
      <c r="A6" s="412"/>
      <c r="B6" s="412" t="s">
        <v>1</v>
      </c>
      <c r="C6" s="414" t="s">
        <v>294</v>
      </c>
      <c r="D6" s="414" t="s">
        <v>295</v>
      </c>
      <c r="E6" s="416" t="s">
        <v>2</v>
      </c>
      <c r="F6" s="416"/>
      <c r="H6" s="67">
        <f>D9/365</f>
        <v>0</v>
      </c>
      <c r="I6" s="1" t="s">
        <v>106</v>
      </c>
    </row>
    <row r="7" spans="1:28" x14ac:dyDescent="0.35">
      <c r="A7" s="413"/>
      <c r="B7" s="413"/>
      <c r="C7" s="415"/>
      <c r="D7" s="415"/>
      <c r="E7" s="416" t="s">
        <v>142</v>
      </c>
      <c r="F7" s="416"/>
    </row>
    <row r="8" spans="1:28" x14ac:dyDescent="0.35">
      <c r="A8" s="87"/>
      <c r="B8" s="6"/>
      <c r="C8" s="7"/>
      <c r="D8" s="7"/>
      <c r="E8" s="6"/>
      <c r="F8" s="6" t="s">
        <v>3</v>
      </c>
    </row>
    <row r="9" spans="1:28" x14ac:dyDescent="0.35">
      <c r="A9" s="87" t="s">
        <v>4</v>
      </c>
      <c r="B9" s="6" t="s">
        <v>5</v>
      </c>
      <c r="C9" s="273">
        <f>Target!J4</f>
        <v>0</v>
      </c>
      <c r="D9" s="273">
        <f>Target!K4</f>
        <v>0</v>
      </c>
      <c r="E9" s="316" t="e">
        <f>(D11/D9)/Target!D9</f>
        <v>#DIV/0!</v>
      </c>
      <c r="F9" s="317" t="e">
        <f>E9/C9</f>
        <v>#DIV/0!</v>
      </c>
      <c r="H9" s="74"/>
      <c r="I9" s="75"/>
      <c r="M9" s="77"/>
    </row>
    <row r="10" spans="1:28" x14ac:dyDescent="0.35">
      <c r="A10" s="87"/>
      <c r="B10" s="6"/>
      <c r="C10" s="277"/>
      <c r="D10" s="277"/>
      <c r="E10" s="275"/>
      <c r="F10" s="277"/>
    </row>
    <row r="11" spans="1:28" x14ac:dyDescent="0.35">
      <c r="A11" s="87" t="s">
        <v>6</v>
      </c>
      <c r="B11" s="6" t="s">
        <v>136</v>
      </c>
      <c r="C11" s="274">
        <f>SUM(C13:C15)</f>
        <v>0</v>
      </c>
      <c r="D11" s="274">
        <f>SUM(D13:D15)</f>
        <v>0</v>
      </c>
      <c r="E11" s="316">
        <f>D11-C11</f>
        <v>0</v>
      </c>
      <c r="F11" s="318" t="e">
        <f>E11/D11</f>
        <v>#DIV/0!</v>
      </c>
      <c r="H11" s="2" t="s">
        <v>80</v>
      </c>
      <c r="I11" s="58">
        <v>0.3</v>
      </c>
      <c r="J11" s="59" t="e">
        <f>C12</f>
        <v>#DIV/0!</v>
      </c>
      <c r="K11" s="1" t="s">
        <v>83</v>
      </c>
    </row>
    <row r="12" spans="1:28" x14ac:dyDescent="0.35">
      <c r="A12" s="87"/>
      <c r="B12" s="10" t="s">
        <v>148</v>
      </c>
      <c r="C12" s="12" t="e">
        <f>C11/C9</f>
        <v>#DIV/0!</v>
      </c>
      <c r="D12" s="12" t="e">
        <f>D11/D9</f>
        <v>#DIV/0!</v>
      </c>
      <c r="E12" s="319"/>
      <c r="F12" s="320"/>
      <c r="H12" s="60" t="e">
        <f>I11-J11</f>
        <v>#DIV/0!</v>
      </c>
      <c r="K12" s="1" t="s">
        <v>87</v>
      </c>
    </row>
    <row r="13" spans="1:28" x14ac:dyDescent="0.35">
      <c r="A13" s="87" t="s">
        <v>20</v>
      </c>
      <c r="B13" s="15" t="s">
        <v>160</v>
      </c>
      <c r="C13" s="273">
        <f>'K-2024'!I30</f>
        <v>0</v>
      </c>
      <c r="D13" s="273">
        <f>'K-2025'!I30</f>
        <v>0</v>
      </c>
      <c r="E13" s="316">
        <f>D13-C13</f>
        <v>0</v>
      </c>
      <c r="F13" s="318" t="e">
        <f>E13/D13</f>
        <v>#DIV/0!</v>
      </c>
      <c r="H13" s="60" t="e">
        <f>D12-C12</f>
        <v>#DIV/0!</v>
      </c>
      <c r="K13" s="1" t="s">
        <v>84</v>
      </c>
    </row>
    <row r="14" spans="1:28" x14ac:dyDescent="0.35">
      <c r="A14" s="87" t="s">
        <v>21</v>
      </c>
      <c r="B14" s="15" t="s">
        <v>161</v>
      </c>
      <c r="C14" s="273">
        <f>'K-2024'!K60</f>
        <v>0</v>
      </c>
      <c r="D14" s="273">
        <f>'K-2025'!K60</f>
        <v>0</v>
      </c>
      <c r="E14" s="316">
        <f>D14-C14</f>
        <v>0</v>
      </c>
      <c r="F14" s="318" t="e">
        <f>E14/D14</f>
        <v>#DIV/0!</v>
      </c>
      <c r="K14" s="1" t="s">
        <v>85</v>
      </c>
    </row>
    <row r="15" spans="1:28" x14ac:dyDescent="0.35">
      <c r="A15" s="87" t="s">
        <v>8</v>
      </c>
      <c r="B15" s="15" t="s">
        <v>162</v>
      </c>
      <c r="C15" s="273">
        <f>'K-2024'!L79</f>
        <v>0</v>
      </c>
      <c r="D15" s="273">
        <f>'K-2025'!L79</f>
        <v>0</v>
      </c>
      <c r="E15" s="316">
        <f>D15-C15</f>
        <v>0</v>
      </c>
      <c r="F15" s="318" t="e">
        <f>E15/D15</f>
        <v>#DIV/0!</v>
      </c>
      <c r="K15" s="1" t="s">
        <v>86</v>
      </c>
    </row>
    <row r="16" spans="1:28" x14ac:dyDescent="0.35">
      <c r="A16" s="87"/>
      <c r="B16" s="6"/>
      <c r="C16" s="278"/>
      <c r="D16" s="277"/>
      <c r="E16" s="277"/>
      <c r="F16" s="277"/>
      <c r="Z16" s="1" t="s">
        <v>111</v>
      </c>
      <c r="AA16" s="1">
        <v>210</v>
      </c>
      <c r="AB16" s="1" t="s">
        <v>106</v>
      </c>
    </row>
    <row r="17" spans="1:28" x14ac:dyDescent="0.35">
      <c r="A17" s="87" t="s">
        <v>7</v>
      </c>
      <c r="B17" s="6" t="s">
        <v>137</v>
      </c>
      <c r="C17" s="274">
        <f>C24+C28</f>
        <v>0</v>
      </c>
      <c r="D17" s="274">
        <f>D24+D28</f>
        <v>0</v>
      </c>
      <c r="E17" s="321">
        <f>D17-C17</f>
        <v>0</v>
      </c>
      <c r="F17" s="318" t="e">
        <f>E17/D17</f>
        <v>#DIV/0!</v>
      </c>
      <c r="H17" s="2" t="s">
        <v>81</v>
      </c>
      <c r="I17" s="58">
        <v>0.7</v>
      </c>
      <c r="J17" s="59" t="e">
        <f>C18</f>
        <v>#DIV/0!</v>
      </c>
      <c r="K17" s="1" t="s">
        <v>83</v>
      </c>
      <c r="Z17" s="1" t="s">
        <v>112</v>
      </c>
      <c r="AA17" s="1">
        <v>149.31</v>
      </c>
      <c r="AB17" s="1" t="s">
        <v>106</v>
      </c>
    </row>
    <row r="18" spans="1:28" x14ac:dyDescent="0.35">
      <c r="A18" s="87"/>
      <c r="B18" s="10" t="s">
        <v>149</v>
      </c>
      <c r="C18" s="12" t="e">
        <f>C17/C9</f>
        <v>#DIV/0!</v>
      </c>
      <c r="D18" s="12" t="e">
        <f>D17/D9</f>
        <v>#DIV/0!</v>
      </c>
      <c r="E18" s="322"/>
      <c r="F18" s="320"/>
      <c r="H18" s="60" t="e">
        <f>I17-J17</f>
        <v>#DIV/0!</v>
      </c>
      <c r="K18" s="1" t="s">
        <v>88</v>
      </c>
      <c r="Z18" s="1" t="s">
        <v>113</v>
      </c>
      <c r="AA18" s="73" t="e">
        <f>#REF!+#REF!+#REF!</f>
        <v>#REF!</v>
      </c>
      <c r="AB18" s="1" t="s">
        <v>106</v>
      </c>
    </row>
    <row r="19" spans="1:28" x14ac:dyDescent="0.35">
      <c r="A19" s="87" t="s">
        <v>10</v>
      </c>
      <c r="B19" s="6" t="s">
        <v>9</v>
      </c>
      <c r="C19" s="279"/>
      <c r="D19" s="282"/>
      <c r="E19" s="323"/>
      <c r="F19" s="323"/>
      <c r="H19" s="60" t="e">
        <f>D18-C18</f>
        <v>#DIV/0!</v>
      </c>
      <c r="K19" s="1" t="s">
        <v>29</v>
      </c>
      <c r="T19" s="68">
        <v>300</v>
      </c>
      <c r="U19" s="69" t="s">
        <v>107</v>
      </c>
    </row>
    <row r="20" spans="1:28" x14ac:dyDescent="0.35">
      <c r="A20" s="87" t="s">
        <v>13</v>
      </c>
      <c r="B20" s="21" t="s">
        <v>22</v>
      </c>
      <c r="C20" s="279"/>
      <c r="D20" s="283"/>
      <c r="E20" s="323"/>
      <c r="F20" s="323"/>
      <c r="K20" s="1" t="s">
        <v>28</v>
      </c>
      <c r="T20" s="68">
        <f>T19*54</f>
        <v>16200</v>
      </c>
      <c r="U20" s="69" t="s">
        <v>108</v>
      </c>
      <c r="AA20" s="73" t="e">
        <f>AA18/AA16*100</f>
        <v>#REF!</v>
      </c>
    </row>
    <row r="21" spans="1:28" x14ac:dyDescent="0.35">
      <c r="A21" s="87"/>
      <c r="B21" s="23" t="s">
        <v>11</v>
      </c>
      <c r="C21" s="279"/>
      <c r="D21" s="283"/>
      <c r="E21" s="323"/>
      <c r="F21" s="323"/>
      <c r="H21" s="60" t="e">
        <f>D12+D18</f>
        <v>#DIV/0!</v>
      </c>
      <c r="K21" s="1" t="s">
        <v>79</v>
      </c>
      <c r="T21" s="68">
        <f>T20/365</f>
        <v>44.38356164383562</v>
      </c>
      <c r="U21" s="69" t="s">
        <v>109</v>
      </c>
    </row>
    <row r="22" spans="1:28" x14ac:dyDescent="0.35">
      <c r="A22" s="87"/>
      <c r="B22" s="23" t="s">
        <v>12</v>
      </c>
      <c r="C22" s="279"/>
      <c r="D22" s="283"/>
      <c r="E22" s="323"/>
      <c r="F22" s="323"/>
      <c r="K22" s="1" t="s">
        <v>89</v>
      </c>
      <c r="T22" s="70">
        <f>T21/1000</f>
        <v>4.4383561643835619E-2</v>
      </c>
      <c r="U22" s="69" t="s">
        <v>106</v>
      </c>
    </row>
    <row r="23" spans="1:28" x14ac:dyDescent="0.35">
      <c r="A23" s="87"/>
      <c r="B23" s="6"/>
      <c r="C23" s="280"/>
      <c r="D23" s="275"/>
      <c r="E23" s="277"/>
      <c r="F23" s="277"/>
      <c r="T23" s="71">
        <f>T22*365</f>
        <v>16.2</v>
      </c>
      <c r="U23" s="69" t="s">
        <v>110</v>
      </c>
    </row>
    <row r="24" spans="1:28" x14ac:dyDescent="0.35">
      <c r="A24" s="87" t="s">
        <v>15</v>
      </c>
      <c r="B24" s="6" t="s">
        <v>14</v>
      </c>
      <c r="C24" s="274">
        <f>SUM(C25:C26)</f>
        <v>0</v>
      </c>
      <c r="D24" s="274">
        <f>SUM(D25:D26)</f>
        <v>0</v>
      </c>
      <c r="E24" s="324">
        <f>D24-C24</f>
        <v>0</v>
      </c>
      <c r="F24" s="318" t="e">
        <f>E24/D24</f>
        <v>#DIV/0!</v>
      </c>
    </row>
    <row r="25" spans="1:28" ht="31" x14ac:dyDescent="0.35">
      <c r="A25" s="87"/>
      <c r="B25" s="98" t="s">
        <v>163</v>
      </c>
      <c r="C25" s="273">
        <f>'P-2024'!L15</f>
        <v>0</v>
      </c>
      <c r="D25" s="273">
        <f>'P-2025'!L15</f>
        <v>0</v>
      </c>
      <c r="E25" s="321">
        <f>D25-C25</f>
        <v>0</v>
      </c>
      <c r="F25" s="318" t="e">
        <f>E25/D25</f>
        <v>#DIV/0!</v>
      </c>
    </row>
    <row r="26" spans="1:28" ht="31" x14ac:dyDescent="0.35">
      <c r="A26" s="87"/>
      <c r="B26" s="98" t="s">
        <v>275</v>
      </c>
      <c r="C26" s="273">
        <f>'P-2024'!G25</f>
        <v>0</v>
      </c>
      <c r="D26" s="273">
        <f>'P-2025'!G25</f>
        <v>0</v>
      </c>
      <c r="E26" s="321">
        <f>D26-C26</f>
        <v>0</v>
      </c>
      <c r="F26" s="318" t="e">
        <f>E26/D26</f>
        <v>#DIV/0!</v>
      </c>
    </row>
    <row r="27" spans="1:28" x14ac:dyDescent="0.35">
      <c r="A27" s="87"/>
      <c r="B27" s="6"/>
      <c r="C27" s="280"/>
      <c r="D27" s="275"/>
      <c r="E27" s="277"/>
      <c r="F27" s="277"/>
    </row>
    <row r="28" spans="1:28" x14ac:dyDescent="0.35">
      <c r="A28" s="87" t="s">
        <v>74</v>
      </c>
      <c r="B28" s="6" t="s">
        <v>16</v>
      </c>
      <c r="C28" s="274">
        <f>SUM(C29)</f>
        <v>0</v>
      </c>
      <c r="D28" s="274">
        <f>SUM(D29)</f>
        <v>0</v>
      </c>
      <c r="E28" s="321">
        <f>D28-C28</f>
        <v>0</v>
      </c>
      <c r="F28" s="318" t="e">
        <f>E28/D28</f>
        <v>#DIV/0!</v>
      </c>
    </row>
    <row r="29" spans="1:28" x14ac:dyDescent="0.35">
      <c r="A29" s="87"/>
      <c r="B29" s="15" t="s">
        <v>17</v>
      </c>
      <c r="C29" s="273">
        <f>'P-2024'!E41</f>
        <v>0</v>
      </c>
      <c r="D29" s="273">
        <f>'P-2025'!E41</f>
        <v>0</v>
      </c>
      <c r="E29" s="321">
        <f>D29-C29</f>
        <v>0</v>
      </c>
      <c r="F29" s="318" t="e">
        <f>E29/D29</f>
        <v>#DIV/0!</v>
      </c>
    </row>
    <row r="30" spans="1:28" x14ac:dyDescent="0.35">
      <c r="A30" s="87"/>
      <c r="B30" s="6"/>
      <c r="C30" s="280"/>
      <c r="D30" s="275"/>
      <c r="E30" s="277"/>
      <c r="F30" s="277"/>
    </row>
    <row r="31" spans="1:28" x14ac:dyDescent="0.35">
      <c r="A31" s="87" t="s">
        <v>18</v>
      </c>
      <c r="B31" s="6" t="s">
        <v>98</v>
      </c>
      <c r="C31" s="274">
        <f>C11+C17</f>
        <v>0</v>
      </c>
      <c r="D31" s="274">
        <f>D11+D17</f>
        <v>0</v>
      </c>
      <c r="E31" s="321">
        <f>D31-C31</f>
        <v>0</v>
      </c>
      <c r="F31" s="325" t="e">
        <f>E31/D31</f>
        <v>#DIV/0!</v>
      </c>
    </row>
    <row r="32" spans="1:28" x14ac:dyDescent="0.35">
      <c r="A32" s="87"/>
      <c r="B32" s="10" t="s">
        <v>150</v>
      </c>
      <c r="C32" s="276" t="e">
        <f>C31/C9</f>
        <v>#DIV/0!</v>
      </c>
      <c r="D32" s="276" t="e">
        <f>D31/D9</f>
        <v>#DIV/0!</v>
      </c>
      <c r="E32" s="277"/>
      <c r="F32" s="277"/>
    </row>
    <row r="33" spans="1:8" x14ac:dyDescent="0.35">
      <c r="A33" s="87" t="s">
        <v>19</v>
      </c>
      <c r="B33" s="6" t="s">
        <v>25</v>
      </c>
      <c r="C33" s="274">
        <f>C9-C31</f>
        <v>0</v>
      </c>
      <c r="D33" s="274">
        <f>D9-D31</f>
        <v>0</v>
      </c>
      <c r="E33" s="326">
        <f>D33-C33</f>
        <v>0</v>
      </c>
      <c r="F33" s="318" t="e">
        <f>E33/C33</f>
        <v>#DIV/0!</v>
      </c>
    </row>
    <row r="34" spans="1:8" x14ac:dyDescent="0.35">
      <c r="A34" s="87"/>
      <c r="B34" s="10" t="s">
        <v>26</v>
      </c>
      <c r="C34" s="276" t="e">
        <f>C33/C9</f>
        <v>#DIV/0!</v>
      </c>
      <c r="D34" s="276" t="e">
        <f>D33/D9</f>
        <v>#DIV/0!</v>
      </c>
      <c r="E34" s="277"/>
      <c r="F34" s="277"/>
      <c r="H34" s="2" t="s">
        <v>82</v>
      </c>
    </row>
  </sheetData>
  <mergeCells count="10">
    <mergeCell ref="C2:F2"/>
    <mergeCell ref="A3:F3"/>
    <mergeCell ref="A4:F4"/>
    <mergeCell ref="A5:F5"/>
    <mergeCell ref="A6:A7"/>
    <mergeCell ref="B6:B7"/>
    <mergeCell ref="C6:C7"/>
    <mergeCell ref="D6:D7"/>
    <mergeCell ref="E6:F6"/>
    <mergeCell ref="E7:F7"/>
  </mergeCells>
  <pageMargins left="1.34" right="0.7" top="0.25" bottom="0.55000000000000004" header="0.12" footer="0.3"/>
  <pageSetup paperSize="5" scale="75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A7FD1A-BBFA-4AA1-AC16-C1C3A46CF98A}">
  <dimension ref="A1:Y83"/>
  <sheetViews>
    <sheetView view="pageBreakPreview" zoomScale="55" zoomScaleNormal="80" zoomScaleSheetLayoutView="55" workbookViewId="0">
      <selection activeCell="H18" sqref="H18:H19"/>
    </sheetView>
  </sheetViews>
  <sheetFormatPr defaultColWidth="9.1796875" defaultRowHeight="12.5" x14ac:dyDescent="0.25"/>
  <cols>
    <col min="1" max="1" width="6.26953125" style="105" customWidth="1"/>
    <col min="2" max="2" width="34.08984375" style="35" customWidth="1"/>
    <col min="3" max="5" width="14.81640625" style="119" customWidth="1"/>
    <col min="6" max="6" width="16.26953125" style="37" customWidth="1"/>
    <col min="7" max="7" width="14.81640625" style="105" customWidth="1"/>
    <col min="8" max="8" width="14.81640625" style="37" customWidth="1"/>
    <col min="9" max="10" width="14.81640625" style="105" customWidth="1"/>
    <col min="11" max="11" width="14.81640625" style="119" customWidth="1"/>
    <col min="12" max="12" width="14" style="105" customWidth="1"/>
    <col min="13" max="13" width="13.36328125" style="105" customWidth="1"/>
    <col min="14" max="14" width="13.453125" style="105" customWidth="1"/>
    <col min="15" max="15" width="15.54296875" style="105" customWidth="1"/>
    <col min="16" max="16384" width="9.1796875" style="105"/>
  </cols>
  <sheetData>
    <row r="1" spans="1:25" ht="14" x14ac:dyDescent="0.3">
      <c r="A1" s="26"/>
      <c r="B1" s="80"/>
      <c r="C1" s="81"/>
      <c r="D1" s="81"/>
      <c r="E1" s="81"/>
      <c r="F1" s="82"/>
      <c r="G1" s="26"/>
      <c r="H1" s="82"/>
      <c r="I1" s="26"/>
      <c r="J1" s="26"/>
      <c r="K1" s="81"/>
    </row>
    <row r="2" spans="1:25" s="38" customFormat="1" ht="14" x14ac:dyDescent="0.3">
      <c r="A2" s="355" t="s">
        <v>154</v>
      </c>
      <c r="B2" s="355"/>
      <c r="C2" s="355"/>
      <c r="D2" s="355"/>
      <c r="E2" s="355"/>
      <c r="F2" s="355"/>
      <c r="G2" s="355"/>
      <c r="H2" s="355"/>
      <c r="I2" s="355"/>
      <c r="J2" s="355"/>
      <c r="K2" s="355"/>
    </row>
    <row r="3" spans="1:25" s="66" customFormat="1" ht="14" x14ac:dyDescent="0.3">
      <c r="A3" s="65"/>
      <c r="B3" s="65"/>
      <c r="C3" s="65"/>
      <c r="D3" s="65"/>
      <c r="E3" s="65"/>
      <c r="F3" s="65"/>
      <c r="G3" s="65"/>
      <c r="H3" s="65"/>
      <c r="I3" s="65"/>
      <c r="J3" s="65"/>
      <c r="K3" s="65"/>
    </row>
    <row r="4" spans="1:25" s="66" customFormat="1" ht="14" x14ac:dyDescent="0.3">
      <c r="A4" s="131" t="s">
        <v>184</v>
      </c>
      <c r="B4" s="132"/>
      <c r="C4" s="132"/>
      <c r="D4" s="132"/>
      <c r="E4" s="132"/>
      <c r="F4" s="132"/>
      <c r="G4" s="132"/>
      <c r="H4" s="132"/>
      <c r="I4" s="132"/>
      <c r="J4" s="132"/>
      <c r="K4" s="152"/>
    </row>
    <row r="5" spans="1:25" s="38" customFormat="1" ht="14" x14ac:dyDescent="0.3">
      <c r="A5" s="133" t="s">
        <v>99</v>
      </c>
      <c r="B5" s="133"/>
      <c r="C5" s="133"/>
      <c r="D5" s="133"/>
      <c r="E5" s="133"/>
      <c r="F5" s="133"/>
      <c r="G5" s="133"/>
      <c r="H5" s="133"/>
      <c r="I5" s="133"/>
      <c r="J5" s="133"/>
      <c r="K5" s="153"/>
      <c r="L5" s="79"/>
      <c r="M5" s="79"/>
    </row>
    <row r="6" spans="1:25" ht="78" x14ac:dyDescent="0.25">
      <c r="A6" s="101" t="s">
        <v>92</v>
      </c>
      <c r="B6" s="101" t="s">
        <v>213</v>
      </c>
      <c r="C6" s="101" t="s">
        <v>192</v>
      </c>
      <c r="D6" s="101" t="s">
        <v>185</v>
      </c>
      <c r="E6" s="101" t="s">
        <v>186</v>
      </c>
      <c r="F6" s="101" t="s">
        <v>187</v>
      </c>
      <c r="G6" s="101" t="s">
        <v>188</v>
      </c>
      <c r="H6" s="122" t="s">
        <v>189</v>
      </c>
      <c r="I6" s="122" t="s">
        <v>190</v>
      </c>
      <c r="J6" s="101" t="s">
        <v>191</v>
      </c>
      <c r="K6" s="90"/>
    </row>
    <row r="7" spans="1:25" ht="15.75" customHeight="1" x14ac:dyDescent="0.25">
      <c r="A7" s="99">
        <v>1</v>
      </c>
      <c r="B7" s="111" t="s">
        <v>164</v>
      </c>
      <c r="C7" s="267"/>
      <c r="D7" s="268"/>
      <c r="E7" s="207">
        <f>D7*365</f>
        <v>0</v>
      </c>
      <c r="F7" s="268"/>
      <c r="G7" s="208">
        <f>365*F7</f>
        <v>0</v>
      </c>
      <c r="H7" s="123">
        <f>D7-F7</f>
        <v>0</v>
      </c>
      <c r="I7" s="124">
        <f>365*H7</f>
        <v>0</v>
      </c>
      <c r="J7" s="134" t="e">
        <f t="shared" ref="J7:J30" si="0">I7/E7</f>
        <v>#DIV/0!</v>
      </c>
      <c r="K7" s="89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</row>
    <row r="8" spans="1:25" ht="14" x14ac:dyDescent="0.25">
      <c r="A8" s="99">
        <v>2</v>
      </c>
      <c r="B8" s="111" t="s">
        <v>165</v>
      </c>
      <c r="C8" s="267"/>
      <c r="D8" s="268"/>
      <c r="E8" s="207">
        <f t="shared" ref="E8:E29" si="1">D8*365</f>
        <v>0</v>
      </c>
      <c r="F8" s="268"/>
      <c r="G8" s="208">
        <f t="shared" ref="G8:G29" si="2">365*F8</f>
        <v>0</v>
      </c>
      <c r="H8" s="123">
        <f t="shared" ref="H8:H29" si="3">D8-F8</f>
        <v>0</v>
      </c>
      <c r="I8" s="124">
        <f t="shared" ref="I8:I29" si="4">365*H8</f>
        <v>0</v>
      </c>
      <c r="J8" s="134" t="e">
        <f t="shared" si="0"/>
        <v>#DIV/0!</v>
      </c>
      <c r="K8" s="356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</row>
    <row r="9" spans="1:25" ht="14" x14ac:dyDescent="0.25">
      <c r="A9" s="99">
        <v>3</v>
      </c>
      <c r="B9" s="111" t="s">
        <v>166</v>
      </c>
      <c r="C9" s="267"/>
      <c r="D9" s="268"/>
      <c r="E9" s="207">
        <f t="shared" si="1"/>
        <v>0</v>
      </c>
      <c r="F9" s="268"/>
      <c r="G9" s="208">
        <f t="shared" si="2"/>
        <v>0</v>
      </c>
      <c r="H9" s="123">
        <f t="shared" si="3"/>
        <v>0</v>
      </c>
      <c r="I9" s="124">
        <f t="shared" si="4"/>
        <v>0</v>
      </c>
      <c r="J9" s="134" t="e">
        <f t="shared" si="0"/>
        <v>#DIV/0!</v>
      </c>
      <c r="K9" s="356"/>
      <c r="N9" s="76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</row>
    <row r="10" spans="1:25" s="31" customFormat="1" ht="14" x14ac:dyDescent="0.25">
      <c r="A10" s="99">
        <v>4</v>
      </c>
      <c r="B10" s="111" t="s">
        <v>167</v>
      </c>
      <c r="C10" s="267"/>
      <c r="D10" s="268"/>
      <c r="E10" s="207">
        <f t="shared" si="1"/>
        <v>0</v>
      </c>
      <c r="F10" s="268"/>
      <c r="G10" s="208">
        <f t="shared" si="2"/>
        <v>0</v>
      </c>
      <c r="H10" s="123">
        <f t="shared" si="3"/>
        <v>0</v>
      </c>
      <c r="I10" s="124">
        <f t="shared" si="4"/>
        <v>0</v>
      </c>
      <c r="J10" s="134" t="e">
        <f t="shared" si="0"/>
        <v>#DIV/0!</v>
      </c>
      <c r="K10" s="356"/>
      <c r="M10" s="32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</row>
    <row r="11" spans="1:25" s="31" customFormat="1" ht="14" x14ac:dyDescent="0.25">
      <c r="A11" s="99">
        <v>5</v>
      </c>
      <c r="B11" s="111" t="s">
        <v>168</v>
      </c>
      <c r="C11" s="267"/>
      <c r="D11" s="268"/>
      <c r="E11" s="207">
        <f t="shared" si="1"/>
        <v>0</v>
      </c>
      <c r="F11" s="268"/>
      <c r="G11" s="208">
        <f t="shared" si="2"/>
        <v>0</v>
      </c>
      <c r="H11" s="123">
        <f t="shared" si="3"/>
        <v>0</v>
      </c>
      <c r="I11" s="124">
        <f t="shared" si="4"/>
        <v>0</v>
      </c>
      <c r="J11" s="134" t="e">
        <f t="shared" si="0"/>
        <v>#DIV/0!</v>
      </c>
      <c r="K11" s="356"/>
      <c r="M11" s="32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</row>
    <row r="12" spans="1:25" ht="28" x14ac:dyDescent="0.25">
      <c r="A12" s="99">
        <v>6</v>
      </c>
      <c r="B12" s="111" t="s">
        <v>214</v>
      </c>
      <c r="C12" s="267"/>
      <c r="D12" s="268"/>
      <c r="E12" s="207">
        <f t="shared" si="1"/>
        <v>0</v>
      </c>
      <c r="F12" s="268"/>
      <c r="G12" s="208">
        <f t="shared" si="2"/>
        <v>0</v>
      </c>
      <c r="H12" s="123">
        <f t="shared" si="3"/>
        <v>0</v>
      </c>
      <c r="I12" s="124">
        <f t="shared" si="4"/>
        <v>0</v>
      </c>
      <c r="J12" s="134" t="e">
        <f t="shared" si="0"/>
        <v>#DIV/0!</v>
      </c>
      <c r="K12" s="356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</row>
    <row r="13" spans="1:25" ht="19.5" customHeight="1" x14ac:dyDescent="0.25">
      <c r="A13" s="99">
        <v>7</v>
      </c>
      <c r="B13" s="114" t="s">
        <v>169</v>
      </c>
      <c r="C13" s="267"/>
      <c r="D13" s="268"/>
      <c r="E13" s="207">
        <f t="shared" si="1"/>
        <v>0</v>
      </c>
      <c r="F13" s="268"/>
      <c r="G13" s="208">
        <f t="shared" si="2"/>
        <v>0</v>
      </c>
      <c r="H13" s="123">
        <f t="shared" si="3"/>
        <v>0</v>
      </c>
      <c r="I13" s="124">
        <f t="shared" si="4"/>
        <v>0</v>
      </c>
      <c r="J13" s="134" t="e">
        <f t="shared" si="0"/>
        <v>#DIV/0!</v>
      </c>
      <c r="K13" s="356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</row>
    <row r="14" spans="1:25" ht="14" x14ac:dyDescent="0.25">
      <c r="A14" s="99">
        <v>8</v>
      </c>
      <c r="B14" s="111" t="s">
        <v>170</v>
      </c>
      <c r="C14" s="267"/>
      <c r="D14" s="268"/>
      <c r="E14" s="207">
        <f t="shared" si="1"/>
        <v>0</v>
      </c>
      <c r="F14" s="268"/>
      <c r="G14" s="208">
        <f t="shared" si="2"/>
        <v>0</v>
      </c>
      <c r="H14" s="123">
        <f t="shared" si="3"/>
        <v>0</v>
      </c>
      <c r="I14" s="124">
        <f t="shared" si="4"/>
        <v>0</v>
      </c>
      <c r="J14" s="134" t="e">
        <f t="shared" si="0"/>
        <v>#DIV/0!</v>
      </c>
      <c r="K14" s="356"/>
    </row>
    <row r="15" spans="1:25" ht="14" x14ac:dyDescent="0.25">
      <c r="A15" s="99">
        <v>9</v>
      </c>
      <c r="B15" s="111" t="s">
        <v>171</v>
      </c>
      <c r="C15" s="267"/>
      <c r="D15" s="268"/>
      <c r="E15" s="207">
        <f t="shared" si="1"/>
        <v>0</v>
      </c>
      <c r="F15" s="268"/>
      <c r="G15" s="208">
        <f t="shared" si="2"/>
        <v>0</v>
      </c>
      <c r="H15" s="123">
        <f t="shared" si="3"/>
        <v>0</v>
      </c>
      <c r="I15" s="124">
        <f t="shared" si="4"/>
        <v>0</v>
      </c>
      <c r="J15" s="134" t="e">
        <f t="shared" si="0"/>
        <v>#DIV/0!</v>
      </c>
      <c r="K15" s="356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</row>
    <row r="16" spans="1:25" ht="14" x14ac:dyDescent="0.25">
      <c r="A16" s="99">
        <v>10</v>
      </c>
      <c r="B16" s="111" t="s">
        <v>172</v>
      </c>
      <c r="C16" s="267"/>
      <c r="D16" s="268"/>
      <c r="E16" s="207">
        <f t="shared" si="1"/>
        <v>0</v>
      </c>
      <c r="F16" s="268"/>
      <c r="G16" s="208">
        <f t="shared" si="2"/>
        <v>0</v>
      </c>
      <c r="H16" s="123">
        <f t="shared" si="3"/>
        <v>0</v>
      </c>
      <c r="I16" s="124">
        <f t="shared" si="4"/>
        <v>0</v>
      </c>
      <c r="J16" s="134" t="e">
        <f t="shared" si="0"/>
        <v>#DIV/0!</v>
      </c>
      <c r="K16" s="356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</row>
    <row r="17" spans="1:11" ht="14" x14ac:dyDescent="0.25">
      <c r="A17" s="99">
        <v>11</v>
      </c>
      <c r="B17" s="116" t="s">
        <v>173</v>
      </c>
      <c r="C17" s="267"/>
      <c r="D17" s="268"/>
      <c r="E17" s="207">
        <f t="shared" si="1"/>
        <v>0</v>
      </c>
      <c r="F17" s="268"/>
      <c r="G17" s="208">
        <f t="shared" si="2"/>
        <v>0</v>
      </c>
      <c r="H17" s="123">
        <f t="shared" si="3"/>
        <v>0</v>
      </c>
      <c r="I17" s="124">
        <f t="shared" si="4"/>
        <v>0</v>
      </c>
      <c r="J17" s="134" t="e">
        <f t="shared" si="0"/>
        <v>#DIV/0!</v>
      </c>
      <c r="K17" s="356"/>
    </row>
    <row r="18" spans="1:11" ht="14" x14ac:dyDescent="0.25">
      <c r="A18" s="99">
        <v>12</v>
      </c>
      <c r="B18" s="116" t="s">
        <v>101</v>
      </c>
      <c r="C18" s="267"/>
      <c r="D18" s="268"/>
      <c r="E18" s="207">
        <f t="shared" si="1"/>
        <v>0</v>
      </c>
      <c r="F18" s="268"/>
      <c r="G18" s="208">
        <f t="shared" si="2"/>
        <v>0</v>
      </c>
      <c r="H18" s="123">
        <f t="shared" si="3"/>
        <v>0</v>
      </c>
      <c r="I18" s="124">
        <f t="shared" si="4"/>
        <v>0</v>
      </c>
      <c r="J18" s="134" t="e">
        <f t="shared" si="0"/>
        <v>#DIV/0!</v>
      </c>
      <c r="K18" s="105"/>
    </row>
    <row r="19" spans="1:11" ht="14" x14ac:dyDescent="0.25">
      <c r="A19" s="99">
        <v>13</v>
      </c>
      <c r="B19" s="116" t="s">
        <v>174</v>
      </c>
      <c r="C19" s="267"/>
      <c r="D19" s="268"/>
      <c r="E19" s="207">
        <f t="shared" si="1"/>
        <v>0</v>
      </c>
      <c r="F19" s="268"/>
      <c r="G19" s="208">
        <f t="shared" si="2"/>
        <v>0</v>
      </c>
      <c r="H19" s="123">
        <f t="shared" si="3"/>
        <v>0</v>
      </c>
      <c r="I19" s="124">
        <f t="shared" si="4"/>
        <v>0</v>
      </c>
      <c r="J19" s="134" t="e">
        <f t="shared" si="0"/>
        <v>#DIV/0!</v>
      </c>
      <c r="K19" s="105"/>
    </row>
    <row r="20" spans="1:11" ht="14" x14ac:dyDescent="0.25">
      <c r="A20" s="99">
        <v>14</v>
      </c>
      <c r="B20" s="116" t="s">
        <v>175</v>
      </c>
      <c r="C20" s="267"/>
      <c r="D20" s="268"/>
      <c r="E20" s="207">
        <f t="shared" si="1"/>
        <v>0</v>
      </c>
      <c r="F20" s="268"/>
      <c r="G20" s="208">
        <f t="shared" si="2"/>
        <v>0</v>
      </c>
      <c r="H20" s="123">
        <f t="shared" si="3"/>
        <v>0</v>
      </c>
      <c r="I20" s="124">
        <f t="shared" si="4"/>
        <v>0</v>
      </c>
      <c r="J20" s="134" t="e">
        <f t="shared" si="0"/>
        <v>#DIV/0!</v>
      </c>
      <c r="K20" s="105"/>
    </row>
    <row r="21" spans="1:11" ht="14" x14ac:dyDescent="0.25">
      <c r="A21" s="99">
        <v>15</v>
      </c>
      <c r="B21" s="116" t="s">
        <v>176</v>
      </c>
      <c r="C21" s="267"/>
      <c r="D21" s="268"/>
      <c r="E21" s="207">
        <f t="shared" si="1"/>
        <v>0</v>
      </c>
      <c r="F21" s="268"/>
      <c r="G21" s="208">
        <f t="shared" si="2"/>
        <v>0</v>
      </c>
      <c r="H21" s="123">
        <f t="shared" si="3"/>
        <v>0</v>
      </c>
      <c r="I21" s="124">
        <f t="shared" si="4"/>
        <v>0</v>
      </c>
      <c r="J21" s="134" t="e">
        <f t="shared" si="0"/>
        <v>#DIV/0!</v>
      </c>
      <c r="K21" s="105"/>
    </row>
    <row r="22" spans="1:11" ht="14" x14ac:dyDescent="0.25">
      <c r="A22" s="99">
        <v>16</v>
      </c>
      <c r="B22" s="116" t="s">
        <v>177</v>
      </c>
      <c r="C22" s="267"/>
      <c r="D22" s="268"/>
      <c r="E22" s="207">
        <f t="shared" si="1"/>
        <v>0</v>
      </c>
      <c r="F22" s="268"/>
      <c r="G22" s="208">
        <f t="shared" si="2"/>
        <v>0</v>
      </c>
      <c r="H22" s="123">
        <f t="shared" si="3"/>
        <v>0</v>
      </c>
      <c r="I22" s="124">
        <f t="shared" si="4"/>
        <v>0</v>
      </c>
      <c r="J22" s="134" t="e">
        <f t="shared" si="0"/>
        <v>#DIV/0!</v>
      </c>
      <c r="K22" s="105"/>
    </row>
    <row r="23" spans="1:11" ht="14" x14ac:dyDescent="0.3">
      <c r="A23" s="99">
        <v>17</v>
      </c>
      <c r="B23" s="149" t="s">
        <v>30</v>
      </c>
      <c r="C23" s="267"/>
      <c r="D23" s="268"/>
      <c r="E23" s="207">
        <f t="shared" si="1"/>
        <v>0</v>
      </c>
      <c r="F23" s="268"/>
      <c r="G23" s="208">
        <f t="shared" si="2"/>
        <v>0</v>
      </c>
      <c r="H23" s="123">
        <f t="shared" si="3"/>
        <v>0</v>
      </c>
      <c r="I23" s="124">
        <f t="shared" si="4"/>
        <v>0</v>
      </c>
      <c r="J23" s="134" t="e">
        <f t="shared" si="0"/>
        <v>#DIV/0!</v>
      </c>
      <c r="K23" s="105"/>
    </row>
    <row r="24" spans="1:11" ht="14" x14ac:dyDescent="0.3">
      <c r="A24" s="99">
        <v>18</v>
      </c>
      <c r="B24" s="150" t="s">
        <v>178</v>
      </c>
      <c r="C24" s="267"/>
      <c r="D24" s="268"/>
      <c r="E24" s="207">
        <f t="shared" si="1"/>
        <v>0</v>
      </c>
      <c r="F24" s="268"/>
      <c r="G24" s="208">
        <f t="shared" si="2"/>
        <v>0</v>
      </c>
      <c r="H24" s="123">
        <f t="shared" si="3"/>
        <v>0</v>
      </c>
      <c r="I24" s="124">
        <f t="shared" si="4"/>
        <v>0</v>
      </c>
      <c r="J24" s="134" t="e">
        <f t="shared" si="0"/>
        <v>#DIV/0!</v>
      </c>
      <c r="K24" s="105"/>
    </row>
    <row r="25" spans="1:11" ht="14" x14ac:dyDescent="0.3">
      <c r="A25" s="99">
        <v>19</v>
      </c>
      <c r="B25" s="150" t="s">
        <v>179</v>
      </c>
      <c r="C25" s="267"/>
      <c r="D25" s="268"/>
      <c r="E25" s="207">
        <f t="shared" si="1"/>
        <v>0</v>
      </c>
      <c r="F25" s="268"/>
      <c r="G25" s="208">
        <f t="shared" si="2"/>
        <v>0</v>
      </c>
      <c r="H25" s="123">
        <f t="shared" si="3"/>
        <v>0</v>
      </c>
      <c r="I25" s="124">
        <f t="shared" si="4"/>
        <v>0</v>
      </c>
      <c r="J25" s="134" t="e">
        <f t="shared" si="0"/>
        <v>#DIV/0!</v>
      </c>
      <c r="K25" s="105"/>
    </row>
    <row r="26" spans="1:11" ht="14" x14ac:dyDescent="0.3">
      <c r="A26" s="99">
        <v>20</v>
      </c>
      <c r="B26" s="150" t="s">
        <v>180</v>
      </c>
      <c r="C26" s="267"/>
      <c r="D26" s="268"/>
      <c r="E26" s="207">
        <f t="shared" si="1"/>
        <v>0</v>
      </c>
      <c r="F26" s="268"/>
      <c r="G26" s="208">
        <f t="shared" si="2"/>
        <v>0</v>
      </c>
      <c r="H26" s="123">
        <f t="shared" si="3"/>
        <v>0</v>
      </c>
      <c r="I26" s="124">
        <f t="shared" si="4"/>
        <v>0</v>
      </c>
      <c r="J26" s="134" t="e">
        <f t="shared" si="0"/>
        <v>#DIV/0!</v>
      </c>
      <c r="K26" s="105"/>
    </row>
    <row r="27" spans="1:11" ht="14" x14ac:dyDescent="0.3">
      <c r="A27" s="99">
        <v>21</v>
      </c>
      <c r="B27" s="150" t="s">
        <v>181</v>
      </c>
      <c r="C27" s="267"/>
      <c r="D27" s="268"/>
      <c r="E27" s="207">
        <f t="shared" si="1"/>
        <v>0</v>
      </c>
      <c r="F27" s="268"/>
      <c r="G27" s="208">
        <f t="shared" si="2"/>
        <v>0</v>
      </c>
      <c r="H27" s="123">
        <f t="shared" si="3"/>
        <v>0</v>
      </c>
      <c r="I27" s="124">
        <f t="shared" si="4"/>
        <v>0</v>
      </c>
      <c r="J27" s="134" t="e">
        <f t="shared" si="0"/>
        <v>#DIV/0!</v>
      </c>
      <c r="K27" s="105"/>
    </row>
    <row r="28" spans="1:11" ht="28" x14ac:dyDescent="0.25">
      <c r="A28" s="99">
        <v>22</v>
      </c>
      <c r="B28" s="151" t="s">
        <v>182</v>
      </c>
      <c r="C28" s="267"/>
      <c r="D28" s="268"/>
      <c r="E28" s="207">
        <f t="shared" si="1"/>
        <v>0</v>
      </c>
      <c r="F28" s="268"/>
      <c r="G28" s="208">
        <f t="shared" si="2"/>
        <v>0</v>
      </c>
      <c r="H28" s="123">
        <f t="shared" si="3"/>
        <v>0</v>
      </c>
      <c r="I28" s="124">
        <f t="shared" si="4"/>
        <v>0</v>
      </c>
      <c r="J28" s="134" t="e">
        <f t="shared" si="0"/>
        <v>#DIV/0!</v>
      </c>
      <c r="K28" s="105"/>
    </row>
    <row r="29" spans="1:11" ht="14.5" thickBot="1" x14ac:dyDescent="0.35">
      <c r="A29" s="99">
        <v>23</v>
      </c>
      <c r="B29" s="150" t="s">
        <v>183</v>
      </c>
      <c r="C29" s="211"/>
      <c r="D29" s="212"/>
      <c r="E29" s="207">
        <f t="shared" si="1"/>
        <v>0</v>
      </c>
      <c r="F29" s="212"/>
      <c r="G29" s="208">
        <f t="shared" si="2"/>
        <v>0</v>
      </c>
      <c r="H29" s="123">
        <f t="shared" si="3"/>
        <v>0</v>
      </c>
      <c r="I29" s="124">
        <f t="shared" si="4"/>
        <v>0</v>
      </c>
      <c r="J29" s="134" t="e">
        <f t="shared" si="0"/>
        <v>#DIV/0!</v>
      </c>
      <c r="K29" s="105"/>
    </row>
    <row r="30" spans="1:11" ht="14" x14ac:dyDescent="0.25">
      <c r="A30" s="357" t="s">
        <v>32</v>
      </c>
      <c r="B30" s="357"/>
      <c r="C30" s="217">
        <f>SUM(C7:C29)</f>
        <v>0</v>
      </c>
      <c r="D30" s="220">
        <f t="shared" ref="D30:I30" si="5">SUM(D7:D29)</f>
        <v>0</v>
      </c>
      <c r="E30" s="221">
        <f t="shared" si="5"/>
        <v>0</v>
      </c>
      <c r="F30" s="222">
        <f t="shared" si="5"/>
        <v>0</v>
      </c>
      <c r="G30" s="223">
        <f t="shared" si="5"/>
        <v>0</v>
      </c>
      <c r="H30" s="218">
        <f>SUM(H7:H29)</f>
        <v>0</v>
      </c>
      <c r="I30" s="124">
        <f t="shared" si="5"/>
        <v>0</v>
      </c>
      <c r="J30" s="219" t="e">
        <f t="shared" si="0"/>
        <v>#DIV/0!</v>
      </c>
      <c r="K30" s="105"/>
    </row>
    <row r="31" spans="1:11" s="37" customFormat="1" ht="14" x14ac:dyDescent="0.25">
      <c r="A31" s="125"/>
      <c r="B31" s="125"/>
      <c r="C31" s="126"/>
      <c r="D31" s="127"/>
      <c r="E31" s="127"/>
      <c r="F31" s="128"/>
      <c r="G31" s="128"/>
      <c r="H31" s="128"/>
      <c r="I31" s="129"/>
      <c r="J31" s="128"/>
      <c r="K31" s="130"/>
    </row>
    <row r="32" spans="1:11" s="37" customFormat="1" ht="14" x14ac:dyDescent="0.25">
      <c r="A32" s="125"/>
      <c r="B32" s="125"/>
      <c r="C32" s="126"/>
      <c r="D32" s="127"/>
      <c r="E32" s="127"/>
      <c r="F32" s="128"/>
      <c r="G32" s="128"/>
      <c r="H32" s="128"/>
      <c r="I32" s="129"/>
      <c r="J32" s="128"/>
      <c r="K32" s="130"/>
    </row>
    <row r="33" spans="1:13" ht="14" x14ac:dyDescent="0.25">
      <c r="A33" s="84"/>
      <c r="B33" s="85"/>
      <c r="C33" s="84"/>
      <c r="D33" s="84"/>
      <c r="E33" s="84"/>
      <c r="F33" s="84"/>
      <c r="G33" s="86"/>
      <c r="H33" s="84" t="s">
        <v>72</v>
      </c>
      <c r="I33" s="84"/>
      <c r="J33" s="84"/>
      <c r="K33" s="84"/>
      <c r="L33" s="102"/>
      <c r="M33" s="34"/>
    </row>
    <row r="34" spans="1:13" ht="15.5" x14ac:dyDescent="0.35">
      <c r="A34" s="103" t="s">
        <v>194</v>
      </c>
      <c r="B34" s="104"/>
      <c r="C34" s="104"/>
      <c r="D34" s="104"/>
      <c r="E34" s="104"/>
      <c r="F34" s="104"/>
      <c r="G34" s="104"/>
      <c r="H34" s="104"/>
      <c r="I34" s="104"/>
      <c r="J34" s="104"/>
      <c r="K34" s="104"/>
      <c r="L34" s="104"/>
      <c r="M34" s="34"/>
    </row>
    <row r="35" spans="1:13" ht="15.5" x14ac:dyDescent="0.35">
      <c r="A35" s="358" t="s">
        <v>195</v>
      </c>
      <c r="B35" s="358"/>
      <c r="C35" s="358"/>
      <c r="D35" s="358"/>
      <c r="E35" s="358"/>
      <c r="F35" s="358"/>
      <c r="G35" s="358"/>
      <c r="H35" s="358"/>
      <c r="I35" s="358"/>
      <c r="J35" s="358"/>
      <c r="K35" s="358"/>
      <c r="L35" s="104"/>
      <c r="M35" s="34"/>
    </row>
    <row r="36" spans="1:13" ht="13" x14ac:dyDescent="0.25">
      <c r="A36" s="359" t="s">
        <v>27</v>
      </c>
      <c r="B36" s="361" t="s">
        <v>196</v>
      </c>
      <c r="C36" s="362" t="s">
        <v>197</v>
      </c>
      <c r="D36" s="364" t="s">
        <v>198</v>
      </c>
      <c r="E36" s="364"/>
      <c r="F36" s="364"/>
      <c r="G36" s="364"/>
      <c r="H36" s="364"/>
      <c r="I36" s="364"/>
      <c r="J36" s="361" t="s">
        <v>199</v>
      </c>
      <c r="K36" s="359" t="s">
        <v>200</v>
      </c>
      <c r="L36" s="361" t="s">
        <v>159</v>
      </c>
      <c r="M36" s="34"/>
    </row>
    <row r="37" spans="1:13" ht="65" x14ac:dyDescent="0.25">
      <c r="A37" s="360"/>
      <c r="B37" s="361"/>
      <c r="C37" s="363"/>
      <c r="D37" s="106" t="s">
        <v>201</v>
      </c>
      <c r="E37" s="107" t="s">
        <v>202</v>
      </c>
      <c r="F37" s="108" t="s">
        <v>203</v>
      </c>
      <c r="G37" s="107" t="s">
        <v>204</v>
      </c>
      <c r="H37" s="107" t="s">
        <v>205</v>
      </c>
      <c r="I37" s="109" t="s">
        <v>206</v>
      </c>
      <c r="J37" s="361"/>
      <c r="K37" s="360"/>
      <c r="L37" s="361"/>
      <c r="M37" s="34"/>
    </row>
    <row r="38" spans="1:13" ht="14" x14ac:dyDescent="0.25">
      <c r="A38" s="110">
        <v>1</v>
      </c>
      <c r="B38" s="111" t="s">
        <v>164</v>
      </c>
      <c r="C38" s="269"/>
      <c r="D38" s="270"/>
      <c r="E38" s="236"/>
      <c r="F38" s="236"/>
      <c r="G38" s="236"/>
      <c r="H38" s="236"/>
      <c r="I38" s="236"/>
      <c r="J38" s="213">
        <f>SUM(D38:I38)</f>
        <v>0</v>
      </c>
      <c r="K38" s="112">
        <f>J38*12</f>
        <v>0</v>
      </c>
      <c r="L38" s="113"/>
      <c r="M38" s="34"/>
    </row>
    <row r="39" spans="1:13" ht="14" x14ac:dyDescent="0.25">
      <c r="A39" s="110">
        <v>2</v>
      </c>
      <c r="B39" s="111" t="s">
        <v>165</v>
      </c>
      <c r="C39" s="269"/>
      <c r="D39" s="270"/>
      <c r="E39" s="236"/>
      <c r="F39" s="236"/>
      <c r="G39" s="236"/>
      <c r="H39" s="236"/>
      <c r="I39" s="236"/>
      <c r="J39" s="213">
        <f t="shared" ref="J39:J59" si="6">SUM(D39:I39)</f>
        <v>0</v>
      </c>
      <c r="K39" s="112">
        <f t="shared" ref="K39:K59" si="7">J39*12</f>
        <v>0</v>
      </c>
      <c r="L39" s="113"/>
      <c r="M39" s="34"/>
    </row>
    <row r="40" spans="1:13" ht="14" x14ac:dyDescent="0.25">
      <c r="A40" s="110">
        <v>3</v>
      </c>
      <c r="B40" s="111" t="s">
        <v>166</v>
      </c>
      <c r="C40" s="269"/>
      <c r="D40" s="270"/>
      <c r="E40" s="236"/>
      <c r="F40" s="236"/>
      <c r="G40" s="236"/>
      <c r="H40" s="236"/>
      <c r="I40" s="236"/>
      <c r="J40" s="213">
        <f t="shared" si="6"/>
        <v>0</v>
      </c>
      <c r="K40" s="112">
        <f t="shared" si="7"/>
        <v>0</v>
      </c>
      <c r="L40" s="113" t="s">
        <v>72</v>
      </c>
      <c r="M40" s="34"/>
    </row>
    <row r="41" spans="1:13" ht="14" x14ac:dyDescent="0.25">
      <c r="A41" s="110">
        <v>4</v>
      </c>
      <c r="B41" s="111" t="s">
        <v>167</v>
      </c>
      <c r="C41" s="269"/>
      <c r="D41" s="270"/>
      <c r="E41" s="236"/>
      <c r="F41" s="236"/>
      <c r="G41" s="236"/>
      <c r="H41" s="236"/>
      <c r="I41" s="236"/>
      <c r="J41" s="213">
        <f t="shared" si="6"/>
        <v>0</v>
      </c>
      <c r="K41" s="112">
        <f t="shared" si="7"/>
        <v>0</v>
      </c>
      <c r="L41" s="113"/>
      <c r="M41" s="34"/>
    </row>
    <row r="42" spans="1:13" ht="14" x14ac:dyDescent="0.25">
      <c r="A42" s="110">
        <v>5</v>
      </c>
      <c r="B42" s="111" t="s">
        <v>168</v>
      </c>
      <c r="C42" s="269"/>
      <c r="D42" s="270"/>
      <c r="E42" s="236"/>
      <c r="F42" s="236"/>
      <c r="G42" s="236"/>
      <c r="H42" s="236"/>
      <c r="I42" s="236"/>
      <c r="J42" s="213">
        <f t="shared" si="6"/>
        <v>0</v>
      </c>
      <c r="K42" s="112">
        <f t="shared" si="7"/>
        <v>0</v>
      </c>
      <c r="L42" s="113"/>
      <c r="M42" s="34"/>
    </row>
    <row r="43" spans="1:13" ht="14" x14ac:dyDescent="0.25">
      <c r="A43" s="110">
        <v>6</v>
      </c>
      <c r="B43" s="111" t="s">
        <v>207</v>
      </c>
      <c r="C43" s="269"/>
      <c r="D43" s="270"/>
      <c r="E43" s="236"/>
      <c r="F43" s="236"/>
      <c r="G43" s="236"/>
      <c r="H43" s="236"/>
      <c r="I43" s="236"/>
      <c r="J43" s="213">
        <f t="shared" si="6"/>
        <v>0</v>
      </c>
      <c r="K43" s="112">
        <f t="shared" si="7"/>
        <v>0</v>
      </c>
      <c r="L43" s="113"/>
      <c r="M43" s="34"/>
    </row>
    <row r="44" spans="1:13" ht="28" x14ac:dyDescent="0.25">
      <c r="A44" s="110">
        <v>7</v>
      </c>
      <c r="B44" s="111" t="s">
        <v>208</v>
      </c>
      <c r="C44" s="269"/>
      <c r="D44" s="270"/>
      <c r="E44" s="236"/>
      <c r="F44" s="236"/>
      <c r="G44" s="236"/>
      <c r="H44" s="236"/>
      <c r="I44" s="236"/>
      <c r="J44" s="213">
        <f t="shared" si="6"/>
        <v>0</v>
      </c>
      <c r="K44" s="112">
        <f t="shared" si="7"/>
        <v>0</v>
      </c>
      <c r="L44" s="113"/>
      <c r="M44" s="34"/>
    </row>
    <row r="45" spans="1:13" ht="14" x14ac:dyDescent="0.25">
      <c r="A45" s="110">
        <v>8</v>
      </c>
      <c r="B45" s="111" t="s">
        <v>209</v>
      </c>
      <c r="C45" s="269"/>
      <c r="D45" s="270" t="s">
        <v>72</v>
      </c>
      <c r="E45" s="236"/>
      <c r="F45" s="236"/>
      <c r="G45" s="236"/>
      <c r="H45" s="236"/>
      <c r="I45" s="236"/>
      <c r="J45" s="213">
        <f t="shared" si="6"/>
        <v>0</v>
      </c>
      <c r="K45" s="112">
        <f t="shared" si="7"/>
        <v>0</v>
      </c>
      <c r="L45" s="113"/>
      <c r="M45" s="34"/>
    </row>
    <row r="46" spans="1:13" ht="14" x14ac:dyDescent="0.25">
      <c r="A46" s="110">
        <v>9</v>
      </c>
      <c r="B46" s="114" t="s">
        <v>210</v>
      </c>
      <c r="C46" s="269"/>
      <c r="D46" s="270"/>
      <c r="E46" s="236"/>
      <c r="F46" s="236"/>
      <c r="G46" s="236"/>
      <c r="H46" s="236"/>
      <c r="I46" s="236"/>
      <c r="J46" s="213">
        <f t="shared" si="6"/>
        <v>0</v>
      </c>
      <c r="K46" s="112">
        <f t="shared" si="7"/>
        <v>0</v>
      </c>
      <c r="L46" s="113"/>
      <c r="M46" s="34"/>
    </row>
    <row r="47" spans="1:13" ht="14" x14ac:dyDescent="0.25">
      <c r="A47" s="110">
        <v>10</v>
      </c>
      <c r="B47" s="115" t="s">
        <v>211</v>
      </c>
      <c r="C47" s="269"/>
      <c r="D47" s="270"/>
      <c r="E47" s="236"/>
      <c r="F47" s="236"/>
      <c r="G47" s="236"/>
      <c r="H47" s="236"/>
      <c r="I47" s="236"/>
      <c r="J47" s="213">
        <f t="shared" si="6"/>
        <v>0</v>
      </c>
      <c r="K47" s="112">
        <f t="shared" si="7"/>
        <v>0</v>
      </c>
      <c r="L47" s="113"/>
      <c r="M47" s="34"/>
    </row>
    <row r="48" spans="1:13" ht="14" x14ac:dyDescent="0.25">
      <c r="A48" s="110">
        <v>11</v>
      </c>
      <c r="B48" s="111" t="s">
        <v>212</v>
      </c>
      <c r="C48" s="269"/>
      <c r="D48" s="270"/>
      <c r="E48" s="236"/>
      <c r="F48" s="236"/>
      <c r="G48" s="236"/>
      <c r="H48" s="236"/>
      <c r="I48" s="236"/>
      <c r="J48" s="213">
        <f t="shared" si="6"/>
        <v>0</v>
      </c>
      <c r="K48" s="112">
        <f t="shared" si="7"/>
        <v>0</v>
      </c>
      <c r="L48" s="113"/>
      <c r="M48" s="34"/>
    </row>
    <row r="49" spans="1:14" ht="14" x14ac:dyDescent="0.25">
      <c r="A49" s="110">
        <v>12</v>
      </c>
      <c r="B49" s="116" t="s">
        <v>101</v>
      </c>
      <c r="C49" s="269"/>
      <c r="D49" s="270"/>
      <c r="E49" s="236"/>
      <c r="F49" s="236"/>
      <c r="G49" s="236"/>
      <c r="H49" s="236"/>
      <c r="I49" s="236"/>
      <c r="J49" s="213">
        <f t="shared" si="6"/>
        <v>0</v>
      </c>
      <c r="K49" s="112">
        <f t="shared" si="7"/>
        <v>0</v>
      </c>
      <c r="L49" s="113"/>
      <c r="M49" s="34"/>
    </row>
    <row r="50" spans="1:14" ht="14" x14ac:dyDescent="0.25">
      <c r="A50" s="110">
        <v>13</v>
      </c>
      <c r="B50" s="116" t="s">
        <v>174</v>
      </c>
      <c r="C50" s="269"/>
      <c r="D50" s="270"/>
      <c r="E50" s="236"/>
      <c r="F50" s="236"/>
      <c r="G50" s="236"/>
      <c r="H50" s="236"/>
      <c r="I50" s="236"/>
      <c r="J50" s="213">
        <f t="shared" si="6"/>
        <v>0</v>
      </c>
      <c r="K50" s="112">
        <f>J50*12</f>
        <v>0</v>
      </c>
      <c r="L50" s="113"/>
      <c r="M50" s="34"/>
    </row>
    <row r="51" spans="1:14" ht="14" x14ac:dyDescent="0.25">
      <c r="A51" s="110">
        <v>14</v>
      </c>
      <c r="B51" s="116" t="s">
        <v>175</v>
      </c>
      <c r="C51" s="269"/>
      <c r="D51" s="270"/>
      <c r="E51" s="236"/>
      <c r="F51" s="236"/>
      <c r="G51" s="236"/>
      <c r="H51" s="236"/>
      <c r="I51" s="236"/>
      <c r="J51" s="213">
        <f t="shared" si="6"/>
        <v>0</v>
      </c>
      <c r="K51" s="112">
        <f t="shared" si="7"/>
        <v>0</v>
      </c>
      <c r="L51" s="113"/>
      <c r="M51" s="34"/>
    </row>
    <row r="52" spans="1:14" ht="14" x14ac:dyDescent="0.25">
      <c r="A52" s="110">
        <v>15</v>
      </c>
      <c r="B52" s="116" t="s">
        <v>176</v>
      </c>
      <c r="C52" s="269"/>
      <c r="D52" s="270"/>
      <c r="E52" s="236"/>
      <c r="F52" s="236"/>
      <c r="G52" s="236"/>
      <c r="H52" s="236"/>
      <c r="I52" s="236"/>
      <c r="J52" s="213">
        <f t="shared" si="6"/>
        <v>0</v>
      </c>
      <c r="K52" s="112">
        <f t="shared" si="7"/>
        <v>0</v>
      </c>
      <c r="L52" s="113"/>
      <c r="M52" s="34"/>
    </row>
    <row r="53" spans="1:14" ht="14" x14ac:dyDescent="0.25">
      <c r="A53" s="110">
        <v>16</v>
      </c>
      <c r="B53" s="116" t="s">
        <v>177</v>
      </c>
      <c r="C53" s="269"/>
      <c r="D53" s="270"/>
      <c r="E53" s="236"/>
      <c r="F53" s="236"/>
      <c r="G53" s="236"/>
      <c r="H53" s="236"/>
      <c r="I53" s="236"/>
      <c r="J53" s="213">
        <f t="shared" si="6"/>
        <v>0</v>
      </c>
      <c r="K53" s="112">
        <f t="shared" si="7"/>
        <v>0</v>
      </c>
      <c r="L53" s="113"/>
      <c r="M53" s="34"/>
    </row>
    <row r="54" spans="1:14" ht="14" x14ac:dyDescent="0.25">
      <c r="A54" s="110">
        <v>17</v>
      </c>
      <c r="B54" s="215" t="s">
        <v>30</v>
      </c>
      <c r="C54" s="269"/>
      <c r="D54" s="270"/>
      <c r="E54" s="236"/>
      <c r="F54" s="236"/>
      <c r="G54" s="236"/>
      <c r="H54" s="236"/>
      <c r="I54" s="236"/>
      <c r="J54" s="213">
        <f t="shared" si="6"/>
        <v>0</v>
      </c>
      <c r="K54" s="112">
        <f t="shared" si="7"/>
        <v>0</v>
      </c>
      <c r="L54" s="113"/>
      <c r="M54" s="34"/>
    </row>
    <row r="55" spans="1:14" ht="14" x14ac:dyDescent="0.25">
      <c r="A55" s="110">
        <v>18</v>
      </c>
      <c r="B55" s="151" t="s">
        <v>178</v>
      </c>
      <c r="C55" s="269"/>
      <c r="D55" s="270"/>
      <c r="E55" s="236"/>
      <c r="F55" s="236"/>
      <c r="G55" s="236"/>
      <c r="H55" s="236"/>
      <c r="I55" s="236"/>
      <c r="J55" s="213">
        <f t="shared" si="6"/>
        <v>0</v>
      </c>
      <c r="K55" s="112">
        <f t="shared" si="7"/>
        <v>0</v>
      </c>
      <c r="L55" s="113"/>
      <c r="M55" s="34"/>
    </row>
    <row r="56" spans="1:14" ht="14" x14ac:dyDescent="0.25">
      <c r="A56" s="110">
        <v>19</v>
      </c>
      <c r="B56" s="151" t="s">
        <v>179</v>
      </c>
      <c r="C56" s="269"/>
      <c r="D56" s="270"/>
      <c r="E56" s="236"/>
      <c r="F56" s="236"/>
      <c r="G56" s="236"/>
      <c r="H56" s="236"/>
      <c r="I56" s="236"/>
      <c r="J56" s="213">
        <f t="shared" si="6"/>
        <v>0</v>
      </c>
      <c r="K56" s="112">
        <f>J56*12</f>
        <v>0</v>
      </c>
      <c r="L56" s="113"/>
      <c r="M56" s="34"/>
    </row>
    <row r="57" spans="1:14" ht="14" x14ac:dyDescent="0.25">
      <c r="A57" s="110">
        <v>20</v>
      </c>
      <c r="B57" s="151" t="s">
        <v>180</v>
      </c>
      <c r="C57" s="269"/>
      <c r="D57" s="270"/>
      <c r="E57" s="236"/>
      <c r="F57" s="236"/>
      <c r="G57" s="236"/>
      <c r="H57" s="236"/>
      <c r="I57" s="236"/>
      <c r="J57" s="213">
        <f t="shared" si="6"/>
        <v>0</v>
      </c>
      <c r="K57" s="112">
        <f t="shared" si="7"/>
        <v>0</v>
      </c>
      <c r="L57" s="113"/>
      <c r="M57" s="34"/>
    </row>
    <row r="58" spans="1:14" ht="14" x14ac:dyDescent="0.25">
      <c r="A58" s="110">
        <v>21</v>
      </c>
      <c r="B58" s="151" t="s">
        <v>181</v>
      </c>
      <c r="C58" s="269"/>
      <c r="D58" s="270"/>
      <c r="E58" s="236"/>
      <c r="F58" s="236"/>
      <c r="G58" s="236"/>
      <c r="H58" s="236"/>
      <c r="I58" s="236"/>
      <c r="J58" s="213">
        <f t="shared" si="6"/>
        <v>0</v>
      </c>
      <c r="K58" s="112">
        <f t="shared" si="7"/>
        <v>0</v>
      </c>
      <c r="L58" s="113"/>
      <c r="M58" s="34"/>
    </row>
    <row r="59" spans="1:14" ht="14" x14ac:dyDescent="0.25">
      <c r="A59" s="110">
        <v>22</v>
      </c>
      <c r="B59" s="116" t="s">
        <v>183</v>
      </c>
      <c r="C59" s="269"/>
      <c r="D59" s="270"/>
      <c r="E59" s="236"/>
      <c r="F59" s="236"/>
      <c r="G59" s="236"/>
      <c r="H59" s="236"/>
      <c r="I59" s="236"/>
      <c r="J59" s="213">
        <f t="shared" si="6"/>
        <v>0</v>
      </c>
      <c r="K59" s="112">
        <f t="shared" si="7"/>
        <v>0</v>
      </c>
      <c r="L59" s="113"/>
      <c r="M59" s="34"/>
    </row>
    <row r="60" spans="1:14" ht="20.5" customHeight="1" x14ac:dyDescent="0.25">
      <c r="A60" s="368" t="s">
        <v>32</v>
      </c>
      <c r="B60" s="369"/>
      <c r="C60" s="216">
        <f>SUM(C38:C59)</f>
        <v>0</v>
      </c>
      <c r="D60" s="214">
        <f>SUM(D38:D59)</f>
        <v>0</v>
      </c>
      <c r="E60" s="214">
        <f>SUM(E38:E59)</f>
        <v>0</v>
      </c>
      <c r="F60" s="214">
        <f t="shared" ref="F60:I60" si="8">SUM(F38:F59)</f>
        <v>0</v>
      </c>
      <c r="G60" s="214">
        <f t="shared" si="8"/>
        <v>0</v>
      </c>
      <c r="H60" s="214">
        <f t="shared" si="8"/>
        <v>0</v>
      </c>
      <c r="I60" s="214">
        <f t="shared" si="8"/>
        <v>0</v>
      </c>
      <c r="J60" s="117">
        <f>SUM(J38:J59)</f>
        <v>0</v>
      </c>
      <c r="K60" s="118">
        <f>SUM(K38:K59)</f>
        <v>0</v>
      </c>
      <c r="M60" s="34"/>
    </row>
    <row r="61" spans="1:14" ht="14" x14ac:dyDescent="0.25">
      <c r="A61" s="84"/>
      <c r="B61" s="85"/>
      <c r="C61" s="84"/>
      <c r="D61" s="84"/>
      <c r="E61" s="84"/>
      <c r="F61" s="84"/>
      <c r="G61" s="86"/>
      <c r="H61" s="84"/>
      <c r="I61" s="84"/>
      <c r="J61" s="84"/>
      <c r="K61" s="84"/>
      <c r="L61" s="102"/>
      <c r="M61" s="34"/>
    </row>
    <row r="62" spans="1:14" ht="14" x14ac:dyDescent="0.25">
      <c r="A62" s="84"/>
      <c r="B62" s="85"/>
      <c r="C62" s="84"/>
      <c r="D62" s="84"/>
      <c r="E62" s="84"/>
      <c r="F62" s="84"/>
      <c r="G62" s="86"/>
      <c r="H62" s="84"/>
      <c r="I62" s="84"/>
      <c r="J62" s="84"/>
      <c r="K62" s="84"/>
      <c r="L62" s="102"/>
      <c r="M62" s="34"/>
    </row>
    <row r="63" spans="1:14" ht="14" x14ac:dyDescent="0.25">
      <c r="A63" s="84"/>
      <c r="B63" s="85"/>
      <c r="C63" s="84"/>
      <c r="D63" s="84"/>
      <c r="E63" s="84"/>
      <c r="F63" s="84"/>
      <c r="G63" s="86"/>
      <c r="H63" s="84"/>
      <c r="I63" s="84"/>
      <c r="J63" s="84"/>
      <c r="K63" s="84"/>
      <c r="L63" s="102"/>
      <c r="M63" s="34"/>
    </row>
    <row r="64" spans="1:14" ht="15.5" x14ac:dyDescent="0.35">
      <c r="A64" s="135" t="s">
        <v>194</v>
      </c>
      <c r="B64" s="136"/>
      <c r="C64" s="136"/>
      <c r="D64" s="136"/>
      <c r="E64" s="136"/>
      <c r="F64" s="136"/>
      <c r="G64" s="136"/>
      <c r="H64" s="136"/>
      <c r="I64" s="136"/>
      <c r="J64" s="136"/>
      <c r="K64" s="136"/>
      <c r="L64" s="137"/>
      <c r="M64" s="136"/>
      <c r="N64" s="136"/>
    </row>
    <row r="65" spans="1:14" ht="13" x14ac:dyDescent="0.25">
      <c r="A65" s="370" t="s">
        <v>215</v>
      </c>
      <c r="B65" s="370"/>
      <c r="C65" s="370"/>
      <c r="D65" s="370"/>
      <c r="E65" s="370"/>
      <c r="F65" s="370"/>
      <c r="G65" s="370"/>
      <c r="H65" s="370"/>
      <c r="I65" s="370"/>
      <c r="J65" s="370"/>
      <c r="K65" s="370"/>
      <c r="L65" s="370"/>
      <c r="M65" s="370"/>
      <c r="N65" s="370"/>
    </row>
    <row r="66" spans="1:14" ht="13" x14ac:dyDescent="0.25">
      <c r="A66" s="371" t="s">
        <v>27</v>
      </c>
      <c r="B66" s="371" t="s">
        <v>91</v>
      </c>
      <c r="C66" s="371" t="s">
        <v>216</v>
      </c>
      <c r="D66" s="371" t="s">
        <v>217</v>
      </c>
      <c r="E66" s="371" t="s">
        <v>218</v>
      </c>
      <c r="F66" s="373" t="s">
        <v>219</v>
      </c>
      <c r="G66" s="373"/>
      <c r="H66" s="373"/>
      <c r="I66" s="373"/>
      <c r="J66" s="373"/>
      <c r="K66" s="371" t="s">
        <v>220</v>
      </c>
      <c r="L66" s="365" t="s">
        <v>221</v>
      </c>
      <c r="M66" s="367" t="s">
        <v>193</v>
      </c>
      <c r="N66" s="367" t="s">
        <v>222</v>
      </c>
    </row>
    <row r="67" spans="1:14" ht="97" customHeight="1" x14ac:dyDescent="0.25">
      <c r="A67" s="371"/>
      <c r="B67" s="371"/>
      <c r="C67" s="371"/>
      <c r="D67" s="371"/>
      <c r="E67" s="371"/>
      <c r="F67" s="140" t="s">
        <v>223</v>
      </c>
      <c r="G67" s="141" t="s">
        <v>224</v>
      </c>
      <c r="H67" s="141" t="s">
        <v>225</v>
      </c>
      <c r="I67" s="142" t="s">
        <v>226</v>
      </c>
      <c r="J67" s="142" t="s">
        <v>227</v>
      </c>
      <c r="K67" s="371"/>
      <c r="L67" s="366"/>
      <c r="M67" s="367"/>
      <c r="N67" s="367"/>
    </row>
    <row r="68" spans="1:14" ht="62.5" customHeight="1" x14ac:dyDescent="0.25">
      <c r="A68" s="110">
        <v>1</v>
      </c>
      <c r="B68" s="143" t="s">
        <v>228</v>
      </c>
      <c r="C68" s="225"/>
      <c r="D68" s="226"/>
      <c r="E68" s="100">
        <f>D68*365</f>
        <v>0</v>
      </c>
      <c r="F68" s="227"/>
      <c r="G68" s="227"/>
      <c r="H68" s="228"/>
      <c r="I68" s="228"/>
      <c r="J68" s="227"/>
      <c r="K68" s="100">
        <f>SUM(F68:J68)</f>
        <v>0</v>
      </c>
      <c r="L68" s="100">
        <f>K68*365</f>
        <v>0</v>
      </c>
      <c r="M68" s="100">
        <f>E68-L68</f>
        <v>0</v>
      </c>
      <c r="N68" s="144" t="e">
        <f>(L68/E68)</f>
        <v>#DIV/0!</v>
      </c>
    </row>
    <row r="69" spans="1:14" ht="60" customHeight="1" x14ac:dyDescent="0.25">
      <c r="A69" s="110">
        <v>2</v>
      </c>
      <c r="B69" s="143" t="s">
        <v>229</v>
      </c>
      <c r="C69" s="225"/>
      <c r="D69" s="226"/>
      <c r="E69" s="100">
        <f t="shared" ref="E69:E78" si="9">D69*365</f>
        <v>0</v>
      </c>
      <c r="F69" s="227"/>
      <c r="G69" s="227"/>
      <c r="H69" s="228"/>
      <c r="I69" s="228"/>
      <c r="J69" s="227"/>
      <c r="K69" s="100">
        <f>SUM(F69:J69)</f>
        <v>0</v>
      </c>
      <c r="L69" s="100">
        <f>K69*365</f>
        <v>0</v>
      </c>
      <c r="M69" s="100">
        <f>E69-L69</f>
        <v>0</v>
      </c>
      <c r="N69" s="144" t="e">
        <f t="shared" ref="N69:N79" si="10">(L69/E69)</f>
        <v>#DIV/0!</v>
      </c>
    </row>
    <row r="70" spans="1:14" ht="58.5" customHeight="1" x14ac:dyDescent="0.25">
      <c r="A70" s="110">
        <v>3</v>
      </c>
      <c r="B70" s="143" t="s">
        <v>230</v>
      </c>
      <c r="C70" s="225"/>
      <c r="D70" s="226"/>
      <c r="E70" s="100">
        <f t="shared" si="9"/>
        <v>0</v>
      </c>
      <c r="F70" s="227"/>
      <c r="G70" s="227"/>
      <c r="H70" s="228"/>
      <c r="I70" s="228"/>
      <c r="J70" s="227"/>
      <c r="K70" s="100">
        <f>SUM(F70:J70)</f>
        <v>0</v>
      </c>
      <c r="L70" s="100">
        <f>K70*365</f>
        <v>0</v>
      </c>
      <c r="M70" s="100">
        <f>E70-L70</f>
        <v>0</v>
      </c>
      <c r="N70" s="144" t="e">
        <f t="shared" si="10"/>
        <v>#DIV/0!</v>
      </c>
    </row>
    <row r="71" spans="1:14" ht="60" customHeight="1" x14ac:dyDescent="0.25">
      <c r="A71" s="110">
        <v>4</v>
      </c>
      <c r="B71" s="143" t="s">
        <v>231</v>
      </c>
      <c r="C71" s="225"/>
      <c r="D71" s="226"/>
      <c r="E71" s="100">
        <f t="shared" si="9"/>
        <v>0</v>
      </c>
      <c r="F71" s="227"/>
      <c r="G71" s="227"/>
      <c r="H71" s="228"/>
      <c r="I71" s="228"/>
      <c r="J71" s="227"/>
      <c r="K71" s="100">
        <f>SUM(F71:J71)</f>
        <v>0</v>
      </c>
      <c r="L71" s="100">
        <f t="shared" ref="L71:L78" si="11">K71*365</f>
        <v>0</v>
      </c>
      <c r="M71" s="100">
        <f>E71-L71</f>
        <v>0</v>
      </c>
      <c r="N71" s="144" t="e">
        <f t="shared" si="10"/>
        <v>#DIV/0!</v>
      </c>
    </row>
    <row r="72" spans="1:14" ht="51.5" customHeight="1" x14ac:dyDescent="0.25">
      <c r="A72" s="110">
        <v>5</v>
      </c>
      <c r="B72" s="143" t="s">
        <v>232</v>
      </c>
      <c r="C72" s="225"/>
      <c r="D72" s="226"/>
      <c r="E72" s="100">
        <f t="shared" si="9"/>
        <v>0</v>
      </c>
      <c r="F72" s="227"/>
      <c r="G72" s="227"/>
      <c r="H72" s="228"/>
      <c r="I72" s="228"/>
      <c r="J72" s="227"/>
      <c r="K72" s="100">
        <f>SUM(F72:J72)</f>
        <v>0</v>
      </c>
      <c r="L72" s="100">
        <f t="shared" si="11"/>
        <v>0</v>
      </c>
      <c r="M72" s="100">
        <f t="shared" ref="M72:M78" si="12">E72-L72</f>
        <v>0</v>
      </c>
      <c r="N72" s="144" t="e">
        <f t="shared" si="10"/>
        <v>#DIV/0!</v>
      </c>
    </row>
    <row r="73" spans="1:14" ht="54.5" customHeight="1" x14ac:dyDescent="0.25">
      <c r="A73" s="110">
        <v>6</v>
      </c>
      <c r="B73" s="143" t="s">
        <v>233</v>
      </c>
      <c r="C73" s="225"/>
      <c r="D73" s="226"/>
      <c r="E73" s="100">
        <f t="shared" si="9"/>
        <v>0</v>
      </c>
      <c r="F73" s="227"/>
      <c r="G73" s="227"/>
      <c r="H73" s="228"/>
      <c r="I73" s="228"/>
      <c r="J73" s="227"/>
      <c r="K73" s="100">
        <f t="shared" ref="K73:K78" si="13">SUM(F73:J73)</f>
        <v>0</v>
      </c>
      <c r="L73" s="100">
        <f t="shared" si="11"/>
        <v>0</v>
      </c>
      <c r="M73" s="100">
        <f t="shared" si="12"/>
        <v>0</v>
      </c>
      <c r="N73" s="144" t="e">
        <f t="shared" si="10"/>
        <v>#DIV/0!</v>
      </c>
    </row>
    <row r="74" spans="1:14" ht="54" customHeight="1" x14ac:dyDescent="0.25">
      <c r="A74" s="110">
        <v>7</v>
      </c>
      <c r="B74" s="143" t="s">
        <v>234</v>
      </c>
      <c r="C74" s="225"/>
      <c r="D74" s="226"/>
      <c r="E74" s="100">
        <f t="shared" si="9"/>
        <v>0</v>
      </c>
      <c r="F74" s="227"/>
      <c r="G74" s="227"/>
      <c r="H74" s="228"/>
      <c r="I74" s="228"/>
      <c r="J74" s="227"/>
      <c r="K74" s="100">
        <f t="shared" si="13"/>
        <v>0</v>
      </c>
      <c r="L74" s="100">
        <f t="shared" si="11"/>
        <v>0</v>
      </c>
      <c r="M74" s="100">
        <f t="shared" si="12"/>
        <v>0</v>
      </c>
      <c r="N74" s="144" t="e">
        <f t="shared" si="10"/>
        <v>#DIV/0!</v>
      </c>
    </row>
    <row r="75" spans="1:14" ht="48.5" customHeight="1" x14ac:dyDescent="0.25">
      <c r="A75" s="110">
        <v>8</v>
      </c>
      <c r="B75" s="143" t="s">
        <v>235</v>
      </c>
      <c r="C75" s="225"/>
      <c r="D75" s="226"/>
      <c r="E75" s="100">
        <f t="shared" si="9"/>
        <v>0</v>
      </c>
      <c r="F75" s="227"/>
      <c r="G75" s="227"/>
      <c r="H75" s="228"/>
      <c r="I75" s="228"/>
      <c r="J75" s="227"/>
      <c r="K75" s="100">
        <f t="shared" si="13"/>
        <v>0</v>
      </c>
      <c r="L75" s="100">
        <f t="shared" si="11"/>
        <v>0</v>
      </c>
      <c r="M75" s="100">
        <f t="shared" si="12"/>
        <v>0</v>
      </c>
      <c r="N75" s="144" t="e">
        <f t="shared" si="10"/>
        <v>#DIV/0!</v>
      </c>
    </row>
    <row r="76" spans="1:14" ht="43" customHeight="1" x14ac:dyDescent="0.25">
      <c r="A76" s="110">
        <v>9</v>
      </c>
      <c r="B76" s="143" t="s">
        <v>236</v>
      </c>
      <c r="C76" s="225"/>
      <c r="D76" s="226"/>
      <c r="E76" s="100">
        <f t="shared" si="9"/>
        <v>0</v>
      </c>
      <c r="F76" s="227"/>
      <c r="G76" s="227"/>
      <c r="H76" s="228"/>
      <c r="I76" s="228"/>
      <c r="J76" s="227"/>
      <c r="K76" s="100">
        <f t="shared" si="13"/>
        <v>0</v>
      </c>
      <c r="L76" s="100">
        <f t="shared" si="11"/>
        <v>0</v>
      </c>
      <c r="M76" s="100">
        <f t="shared" si="12"/>
        <v>0</v>
      </c>
      <c r="N76" s="144" t="e">
        <f t="shared" si="10"/>
        <v>#DIV/0!</v>
      </c>
    </row>
    <row r="77" spans="1:14" ht="42" customHeight="1" x14ac:dyDescent="0.25">
      <c r="A77" s="110">
        <v>10</v>
      </c>
      <c r="B77" s="145" t="s">
        <v>237</v>
      </c>
      <c r="C77" s="225"/>
      <c r="D77" s="226"/>
      <c r="E77" s="100">
        <f t="shared" si="9"/>
        <v>0</v>
      </c>
      <c r="F77" s="227"/>
      <c r="G77" s="227"/>
      <c r="H77" s="228"/>
      <c r="I77" s="228"/>
      <c r="J77" s="227"/>
      <c r="K77" s="100">
        <f t="shared" si="13"/>
        <v>0</v>
      </c>
      <c r="L77" s="100">
        <f t="shared" si="11"/>
        <v>0</v>
      </c>
      <c r="M77" s="100">
        <f t="shared" si="12"/>
        <v>0</v>
      </c>
      <c r="N77" s="144" t="e">
        <f t="shared" si="10"/>
        <v>#DIV/0!</v>
      </c>
    </row>
    <row r="78" spans="1:14" ht="20" customHeight="1" x14ac:dyDescent="0.25">
      <c r="A78" s="110">
        <v>11</v>
      </c>
      <c r="B78" s="145" t="s">
        <v>238</v>
      </c>
      <c r="C78" s="225"/>
      <c r="D78" s="226"/>
      <c r="E78" s="100">
        <f t="shared" si="9"/>
        <v>0</v>
      </c>
      <c r="F78" s="227"/>
      <c r="G78" s="227"/>
      <c r="H78" s="228"/>
      <c r="I78" s="228"/>
      <c r="J78" s="227"/>
      <c r="K78" s="100">
        <f t="shared" si="13"/>
        <v>0</v>
      </c>
      <c r="L78" s="100">
        <f t="shared" si="11"/>
        <v>0</v>
      </c>
      <c r="M78" s="100">
        <f t="shared" si="12"/>
        <v>0</v>
      </c>
      <c r="N78" s="144" t="e">
        <f t="shared" si="10"/>
        <v>#DIV/0!</v>
      </c>
    </row>
    <row r="79" spans="1:14" ht="25" customHeight="1" x14ac:dyDescent="0.25">
      <c r="A79" s="368" t="s">
        <v>32</v>
      </c>
      <c r="B79" s="369"/>
      <c r="C79" s="224">
        <f>SUM(C68:C78)</f>
        <v>0</v>
      </c>
      <c r="D79" s="146">
        <f>SUM(D68:D78)</f>
        <v>0</v>
      </c>
      <c r="E79" s="146">
        <f>SUM(E68:E78)</f>
        <v>0</v>
      </c>
      <c r="F79" s="146">
        <f>SUM(F68:F78)</f>
        <v>0</v>
      </c>
      <c r="G79" s="146">
        <f t="shared" ref="G79:M79" si="14">SUM(G68:G78)</f>
        <v>0</v>
      </c>
      <c r="H79" s="146">
        <f t="shared" si="14"/>
        <v>0</v>
      </c>
      <c r="I79" s="146">
        <f t="shared" si="14"/>
        <v>0</v>
      </c>
      <c r="J79" s="146">
        <f t="shared" si="14"/>
        <v>0</v>
      </c>
      <c r="K79" s="146">
        <f t="shared" si="14"/>
        <v>0</v>
      </c>
      <c r="L79" s="147">
        <f t="shared" si="14"/>
        <v>0</v>
      </c>
      <c r="M79" s="146">
        <f t="shared" si="14"/>
        <v>0</v>
      </c>
      <c r="N79" s="148" t="e">
        <f t="shared" si="10"/>
        <v>#DIV/0!</v>
      </c>
    </row>
    <row r="80" spans="1:14" ht="14" x14ac:dyDescent="0.25">
      <c r="A80" s="84"/>
      <c r="B80" s="85"/>
      <c r="C80" s="84"/>
      <c r="D80" s="84"/>
      <c r="E80" s="84"/>
      <c r="F80" s="84"/>
      <c r="G80" s="86"/>
      <c r="H80" s="84"/>
      <c r="I80" s="84"/>
      <c r="J80" s="84"/>
      <c r="K80" s="84"/>
      <c r="L80" s="102"/>
      <c r="M80" s="34"/>
    </row>
    <row r="81" spans="1:13" ht="14" x14ac:dyDescent="0.25">
      <c r="A81" s="84"/>
      <c r="B81" s="85"/>
      <c r="C81" s="84"/>
      <c r="D81" s="84"/>
      <c r="E81" s="84"/>
      <c r="F81" s="84"/>
      <c r="G81" s="86"/>
      <c r="H81" s="84"/>
      <c r="I81" s="84"/>
      <c r="J81" s="84"/>
      <c r="K81" s="84"/>
      <c r="L81" s="102"/>
      <c r="M81" s="34"/>
    </row>
    <row r="82" spans="1:13" ht="14" x14ac:dyDescent="0.25">
      <c r="A82" s="84"/>
      <c r="B82" s="85"/>
      <c r="C82" s="84"/>
      <c r="D82" s="84"/>
      <c r="E82" s="84"/>
      <c r="F82" s="84"/>
      <c r="G82" s="86"/>
      <c r="H82" s="84"/>
      <c r="I82" s="84"/>
      <c r="J82" s="84"/>
      <c r="K82" s="84"/>
      <c r="L82" s="102"/>
      <c r="M82" s="34"/>
    </row>
    <row r="83" spans="1:13" ht="14" x14ac:dyDescent="0.3">
      <c r="A83" s="26"/>
      <c r="B83" s="80"/>
      <c r="C83" s="81"/>
      <c r="D83" s="81"/>
      <c r="E83" s="81"/>
      <c r="F83" s="82"/>
      <c r="G83" s="26"/>
      <c r="H83" s="82"/>
      <c r="I83" s="26"/>
      <c r="J83" s="26"/>
      <c r="K83" s="81"/>
    </row>
  </sheetData>
  <mergeCells count="24">
    <mergeCell ref="L66:L67"/>
    <mergeCell ref="M66:M67"/>
    <mergeCell ref="N66:N67"/>
    <mergeCell ref="A79:B79"/>
    <mergeCell ref="L36:L37"/>
    <mergeCell ref="A60:B60"/>
    <mergeCell ref="A65:N65"/>
    <mergeCell ref="A66:A67"/>
    <mergeCell ref="B66:B67"/>
    <mergeCell ref="C66:C67"/>
    <mergeCell ref="D66:D67"/>
    <mergeCell ref="E66:E67"/>
    <mergeCell ref="F66:J66"/>
    <mergeCell ref="K66:K67"/>
    <mergeCell ref="A2:K2"/>
    <mergeCell ref="K8:K17"/>
    <mergeCell ref="A30:B30"/>
    <mergeCell ref="A35:K35"/>
    <mergeCell ref="A36:A37"/>
    <mergeCell ref="B36:B37"/>
    <mergeCell ref="C36:C37"/>
    <mergeCell ref="D36:I36"/>
    <mergeCell ref="J36:J37"/>
    <mergeCell ref="K36:K37"/>
  </mergeCells>
  <pageMargins left="1.34" right="0.7" top="0.25" bottom="0.55000000000000004" header="0.12" footer="0.3"/>
  <pageSetup paperSize="5" scale="71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D77222-2E92-455F-9A40-6F19AC58763F}">
  <dimension ref="A1:Y83"/>
  <sheetViews>
    <sheetView view="pageBreakPreview" zoomScale="55" zoomScaleNormal="80" zoomScaleSheetLayoutView="55" workbookViewId="0">
      <selection activeCell="D14" sqref="D14"/>
    </sheetView>
  </sheetViews>
  <sheetFormatPr defaultColWidth="9.1796875" defaultRowHeight="12.5" x14ac:dyDescent="0.25"/>
  <cols>
    <col min="1" max="1" width="6.26953125" style="105" customWidth="1"/>
    <col min="2" max="2" width="34.08984375" style="35" customWidth="1"/>
    <col min="3" max="5" width="14.81640625" style="119" customWidth="1"/>
    <col min="6" max="6" width="16.26953125" style="37" customWidth="1"/>
    <col min="7" max="7" width="14.81640625" style="105" customWidth="1"/>
    <col min="8" max="8" width="14.81640625" style="37" customWidth="1"/>
    <col min="9" max="10" width="14.81640625" style="105" customWidth="1"/>
    <col min="11" max="11" width="14.81640625" style="119" customWidth="1"/>
    <col min="12" max="12" width="14" style="105" customWidth="1"/>
    <col min="13" max="13" width="13.36328125" style="105" customWidth="1"/>
    <col min="14" max="14" width="13.453125" style="105" customWidth="1"/>
    <col min="15" max="15" width="15.54296875" style="105" customWidth="1"/>
    <col min="16" max="16384" width="9.1796875" style="105"/>
  </cols>
  <sheetData>
    <row r="1" spans="1:25" ht="14" x14ac:dyDescent="0.3">
      <c r="A1" s="26"/>
      <c r="B1" s="80"/>
      <c r="C1" s="81"/>
      <c r="D1" s="81"/>
      <c r="E1" s="81"/>
      <c r="F1" s="82"/>
      <c r="G1" s="26"/>
      <c r="H1" s="82"/>
      <c r="I1" s="26"/>
      <c r="J1" s="26"/>
      <c r="K1" s="81"/>
    </row>
    <row r="2" spans="1:25" s="38" customFormat="1" ht="14" x14ac:dyDescent="0.3">
      <c r="A2" s="355" t="s">
        <v>286</v>
      </c>
      <c r="B2" s="355"/>
      <c r="C2" s="355"/>
      <c r="D2" s="355"/>
      <c r="E2" s="355"/>
      <c r="F2" s="355"/>
      <c r="G2" s="355"/>
      <c r="H2" s="355"/>
      <c r="I2" s="355"/>
      <c r="J2" s="355"/>
      <c r="K2" s="355"/>
    </row>
    <row r="3" spans="1:25" s="66" customFormat="1" ht="14" x14ac:dyDescent="0.3">
      <c r="A3" s="65"/>
      <c r="B3" s="65"/>
      <c r="C3" s="65"/>
      <c r="D3" s="65"/>
      <c r="E3" s="65"/>
      <c r="F3" s="65"/>
      <c r="G3" s="65"/>
      <c r="H3" s="65"/>
      <c r="I3" s="65"/>
      <c r="J3" s="65"/>
      <c r="K3" s="65"/>
    </row>
    <row r="4" spans="1:25" s="66" customFormat="1" ht="14" x14ac:dyDescent="0.3">
      <c r="A4" s="131" t="s">
        <v>184</v>
      </c>
      <c r="B4" s="132"/>
      <c r="C4" s="132"/>
      <c r="D4" s="132"/>
      <c r="E4" s="132"/>
      <c r="F4" s="132"/>
      <c r="G4" s="132"/>
      <c r="H4" s="132"/>
      <c r="I4" s="132"/>
      <c r="J4" s="132"/>
      <c r="K4" s="152"/>
    </row>
    <row r="5" spans="1:25" s="38" customFormat="1" ht="14" x14ac:dyDescent="0.3">
      <c r="A5" s="133" t="s">
        <v>99</v>
      </c>
      <c r="B5" s="133"/>
      <c r="C5" s="133"/>
      <c r="D5" s="133"/>
      <c r="E5" s="133"/>
      <c r="F5" s="133"/>
      <c r="G5" s="133"/>
      <c r="H5" s="133"/>
      <c r="I5" s="133"/>
      <c r="J5" s="133"/>
      <c r="K5" s="153"/>
      <c r="L5" s="79"/>
      <c r="M5" s="79"/>
    </row>
    <row r="6" spans="1:25" ht="78.5" thickBot="1" x14ac:dyDescent="0.3">
      <c r="A6" s="101" t="s">
        <v>92</v>
      </c>
      <c r="B6" s="101" t="s">
        <v>213</v>
      </c>
      <c r="C6" s="101" t="s">
        <v>192</v>
      </c>
      <c r="D6" s="101" t="s">
        <v>185</v>
      </c>
      <c r="E6" s="101" t="s">
        <v>186</v>
      </c>
      <c r="F6" s="101" t="s">
        <v>187</v>
      </c>
      <c r="G6" s="101" t="s">
        <v>188</v>
      </c>
      <c r="H6" s="122" t="s">
        <v>189</v>
      </c>
      <c r="I6" s="122" t="s">
        <v>190</v>
      </c>
      <c r="J6" s="101" t="s">
        <v>191</v>
      </c>
      <c r="K6" s="90"/>
    </row>
    <row r="7" spans="1:25" ht="15.75" customHeight="1" x14ac:dyDescent="0.25">
      <c r="A7" s="99">
        <v>1</v>
      </c>
      <c r="B7" s="111" t="s">
        <v>164</v>
      </c>
      <c r="C7" s="294"/>
      <c r="D7" s="209"/>
      <c r="E7" s="207">
        <f>D7*365</f>
        <v>0</v>
      </c>
      <c r="F7" s="209"/>
      <c r="G7" s="208">
        <f>365*F7</f>
        <v>0</v>
      </c>
      <c r="H7" s="123">
        <f>D7-F7</f>
        <v>0</v>
      </c>
      <c r="I7" s="124">
        <f>365*H7</f>
        <v>0</v>
      </c>
      <c r="J7" s="134" t="e">
        <f t="shared" ref="J7:J30" si="0">I7/E7</f>
        <v>#DIV/0!</v>
      </c>
      <c r="K7" s="89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</row>
    <row r="8" spans="1:25" ht="14" x14ac:dyDescent="0.25">
      <c r="A8" s="99">
        <v>2</v>
      </c>
      <c r="B8" s="111" t="s">
        <v>165</v>
      </c>
      <c r="C8" s="295"/>
      <c r="D8" s="210"/>
      <c r="E8" s="207">
        <f t="shared" ref="E8:E29" si="1">D8*365</f>
        <v>0</v>
      </c>
      <c r="F8" s="210"/>
      <c r="G8" s="208">
        <f t="shared" ref="G8:G29" si="2">365*F8</f>
        <v>0</v>
      </c>
      <c r="H8" s="123">
        <f t="shared" ref="H8:H29" si="3">D8-F8</f>
        <v>0</v>
      </c>
      <c r="I8" s="124">
        <f t="shared" ref="I8:I29" si="4">365*H8</f>
        <v>0</v>
      </c>
      <c r="J8" s="134" t="e">
        <f t="shared" si="0"/>
        <v>#DIV/0!</v>
      </c>
      <c r="K8" s="356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</row>
    <row r="9" spans="1:25" ht="14" x14ac:dyDescent="0.25">
      <c r="A9" s="99">
        <v>3</v>
      </c>
      <c r="B9" s="111" t="s">
        <v>166</v>
      </c>
      <c r="C9" s="295"/>
      <c r="D9" s="210"/>
      <c r="E9" s="207">
        <f t="shared" si="1"/>
        <v>0</v>
      </c>
      <c r="F9" s="210"/>
      <c r="G9" s="208">
        <f t="shared" si="2"/>
        <v>0</v>
      </c>
      <c r="H9" s="123">
        <f t="shared" si="3"/>
        <v>0</v>
      </c>
      <c r="I9" s="124">
        <f t="shared" si="4"/>
        <v>0</v>
      </c>
      <c r="J9" s="134" t="e">
        <f t="shared" si="0"/>
        <v>#DIV/0!</v>
      </c>
      <c r="K9" s="356"/>
      <c r="N9" s="76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</row>
    <row r="10" spans="1:25" s="31" customFormat="1" ht="14" x14ac:dyDescent="0.25">
      <c r="A10" s="99">
        <v>4</v>
      </c>
      <c r="B10" s="111" t="s">
        <v>167</v>
      </c>
      <c r="C10" s="295"/>
      <c r="D10" s="210"/>
      <c r="E10" s="207">
        <f t="shared" si="1"/>
        <v>0</v>
      </c>
      <c r="F10" s="210"/>
      <c r="G10" s="208">
        <f t="shared" si="2"/>
        <v>0</v>
      </c>
      <c r="H10" s="123">
        <f t="shared" si="3"/>
        <v>0</v>
      </c>
      <c r="I10" s="124">
        <f t="shared" si="4"/>
        <v>0</v>
      </c>
      <c r="J10" s="134" t="e">
        <f t="shared" si="0"/>
        <v>#DIV/0!</v>
      </c>
      <c r="K10" s="356"/>
      <c r="M10" s="32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</row>
    <row r="11" spans="1:25" s="31" customFormat="1" ht="14" x14ac:dyDescent="0.25">
      <c r="A11" s="99">
        <v>5</v>
      </c>
      <c r="B11" s="111" t="s">
        <v>168</v>
      </c>
      <c r="C11" s="295"/>
      <c r="D11" s="210"/>
      <c r="E11" s="207">
        <f t="shared" si="1"/>
        <v>0</v>
      </c>
      <c r="F11" s="210"/>
      <c r="G11" s="208">
        <f t="shared" si="2"/>
        <v>0</v>
      </c>
      <c r="H11" s="123">
        <f t="shared" si="3"/>
        <v>0</v>
      </c>
      <c r="I11" s="124">
        <f t="shared" si="4"/>
        <v>0</v>
      </c>
      <c r="J11" s="134" t="e">
        <f t="shared" si="0"/>
        <v>#DIV/0!</v>
      </c>
      <c r="K11" s="356"/>
      <c r="M11" s="32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</row>
    <row r="12" spans="1:25" ht="28" x14ac:dyDescent="0.25">
      <c r="A12" s="99">
        <v>6</v>
      </c>
      <c r="B12" s="111" t="s">
        <v>214</v>
      </c>
      <c r="C12" s="295"/>
      <c r="D12" s="210"/>
      <c r="E12" s="207">
        <f t="shared" si="1"/>
        <v>0</v>
      </c>
      <c r="F12" s="210"/>
      <c r="G12" s="208">
        <f t="shared" si="2"/>
        <v>0</v>
      </c>
      <c r="H12" s="123">
        <f t="shared" si="3"/>
        <v>0</v>
      </c>
      <c r="I12" s="124">
        <f t="shared" si="4"/>
        <v>0</v>
      </c>
      <c r="J12" s="134" t="e">
        <f t="shared" si="0"/>
        <v>#DIV/0!</v>
      </c>
      <c r="K12" s="356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</row>
    <row r="13" spans="1:25" ht="19.5" customHeight="1" x14ac:dyDescent="0.25">
      <c r="A13" s="99">
        <v>7</v>
      </c>
      <c r="B13" s="114" t="s">
        <v>169</v>
      </c>
      <c r="C13" s="295"/>
      <c r="D13" s="210"/>
      <c r="E13" s="207">
        <f t="shared" si="1"/>
        <v>0</v>
      </c>
      <c r="F13" s="210"/>
      <c r="G13" s="208">
        <f t="shared" si="2"/>
        <v>0</v>
      </c>
      <c r="H13" s="123">
        <f t="shared" si="3"/>
        <v>0</v>
      </c>
      <c r="I13" s="124">
        <f t="shared" si="4"/>
        <v>0</v>
      </c>
      <c r="J13" s="134" t="e">
        <f t="shared" si="0"/>
        <v>#DIV/0!</v>
      </c>
      <c r="K13" s="356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</row>
    <row r="14" spans="1:25" ht="14" x14ac:dyDescent="0.25">
      <c r="A14" s="99">
        <v>8</v>
      </c>
      <c r="B14" s="111" t="s">
        <v>170</v>
      </c>
      <c r="C14" s="295"/>
      <c r="D14" s="210"/>
      <c r="E14" s="207">
        <f t="shared" si="1"/>
        <v>0</v>
      </c>
      <c r="F14" s="210"/>
      <c r="G14" s="208">
        <f t="shared" si="2"/>
        <v>0</v>
      </c>
      <c r="H14" s="123">
        <f t="shared" si="3"/>
        <v>0</v>
      </c>
      <c r="I14" s="124">
        <f t="shared" si="4"/>
        <v>0</v>
      </c>
      <c r="J14" s="134" t="e">
        <f t="shared" si="0"/>
        <v>#DIV/0!</v>
      </c>
      <c r="K14" s="356"/>
    </row>
    <row r="15" spans="1:25" ht="14" x14ac:dyDescent="0.25">
      <c r="A15" s="99">
        <v>9</v>
      </c>
      <c r="B15" s="111" t="s">
        <v>171</v>
      </c>
      <c r="C15" s="295"/>
      <c r="D15" s="210"/>
      <c r="E15" s="207">
        <f t="shared" si="1"/>
        <v>0</v>
      </c>
      <c r="F15" s="210"/>
      <c r="G15" s="208">
        <f t="shared" si="2"/>
        <v>0</v>
      </c>
      <c r="H15" s="123">
        <f t="shared" si="3"/>
        <v>0</v>
      </c>
      <c r="I15" s="124">
        <f t="shared" si="4"/>
        <v>0</v>
      </c>
      <c r="J15" s="134" t="e">
        <f t="shared" si="0"/>
        <v>#DIV/0!</v>
      </c>
      <c r="K15" s="356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</row>
    <row r="16" spans="1:25" ht="14" x14ac:dyDescent="0.25">
      <c r="A16" s="99">
        <v>10</v>
      </c>
      <c r="B16" s="111" t="s">
        <v>172</v>
      </c>
      <c r="C16" s="295"/>
      <c r="D16" s="210"/>
      <c r="E16" s="207">
        <f t="shared" si="1"/>
        <v>0</v>
      </c>
      <c r="F16" s="210"/>
      <c r="G16" s="208">
        <f t="shared" si="2"/>
        <v>0</v>
      </c>
      <c r="H16" s="123">
        <f t="shared" si="3"/>
        <v>0</v>
      </c>
      <c r="I16" s="124">
        <f t="shared" si="4"/>
        <v>0</v>
      </c>
      <c r="J16" s="134" t="e">
        <f t="shared" si="0"/>
        <v>#DIV/0!</v>
      </c>
      <c r="K16" s="356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</row>
    <row r="17" spans="1:11" ht="14" x14ac:dyDescent="0.25">
      <c r="A17" s="99">
        <v>11</v>
      </c>
      <c r="B17" s="116" t="s">
        <v>173</v>
      </c>
      <c r="C17" s="295"/>
      <c r="D17" s="210"/>
      <c r="E17" s="207">
        <f t="shared" si="1"/>
        <v>0</v>
      </c>
      <c r="F17" s="210"/>
      <c r="G17" s="208">
        <f t="shared" si="2"/>
        <v>0</v>
      </c>
      <c r="H17" s="123">
        <f t="shared" si="3"/>
        <v>0</v>
      </c>
      <c r="I17" s="124">
        <f t="shared" si="4"/>
        <v>0</v>
      </c>
      <c r="J17" s="134" t="e">
        <f t="shared" si="0"/>
        <v>#DIV/0!</v>
      </c>
      <c r="K17" s="356"/>
    </row>
    <row r="18" spans="1:11" ht="14" x14ac:dyDescent="0.25">
      <c r="A18" s="99">
        <v>12</v>
      </c>
      <c r="B18" s="116" t="s">
        <v>101</v>
      </c>
      <c r="C18" s="295"/>
      <c r="D18" s="210"/>
      <c r="E18" s="207">
        <f t="shared" si="1"/>
        <v>0</v>
      </c>
      <c r="F18" s="210"/>
      <c r="G18" s="208">
        <f t="shared" si="2"/>
        <v>0</v>
      </c>
      <c r="H18" s="123">
        <f t="shared" si="3"/>
        <v>0</v>
      </c>
      <c r="I18" s="124">
        <f t="shared" si="4"/>
        <v>0</v>
      </c>
      <c r="J18" s="134" t="e">
        <f t="shared" si="0"/>
        <v>#DIV/0!</v>
      </c>
      <c r="K18" s="105"/>
    </row>
    <row r="19" spans="1:11" ht="14" x14ac:dyDescent="0.25">
      <c r="A19" s="99">
        <v>13</v>
      </c>
      <c r="B19" s="116" t="s">
        <v>174</v>
      </c>
      <c r="C19" s="295"/>
      <c r="D19" s="210"/>
      <c r="E19" s="207">
        <f t="shared" si="1"/>
        <v>0</v>
      </c>
      <c r="F19" s="210"/>
      <c r="G19" s="208">
        <f t="shared" si="2"/>
        <v>0</v>
      </c>
      <c r="H19" s="123">
        <f t="shared" si="3"/>
        <v>0</v>
      </c>
      <c r="I19" s="124">
        <f t="shared" si="4"/>
        <v>0</v>
      </c>
      <c r="J19" s="134" t="e">
        <f t="shared" si="0"/>
        <v>#DIV/0!</v>
      </c>
      <c r="K19" s="105"/>
    </row>
    <row r="20" spans="1:11" ht="14" x14ac:dyDescent="0.25">
      <c r="A20" s="99">
        <v>14</v>
      </c>
      <c r="B20" s="116" t="s">
        <v>175</v>
      </c>
      <c r="C20" s="295"/>
      <c r="D20" s="210"/>
      <c r="E20" s="207">
        <f t="shared" si="1"/>
        <v>0</v>
      </c>
      <c r="F20" s="210"/>
      <c r="G20" s="208">
        <f t="shared" si="2"/>
        <v>0</v>
      </c>
      <c r="H20" s="123">
        <f t="shared" si="3"/>
        <v>0</v>
      </c>
      <c r="I20" s="124">
        <f t="shared" si="4"/>
        <v>0</v>
      </c>
      <c r="J20" s="134" t="e">
        <f t="shared" si="0"/>
        <v>#DIV/0!</v>
      </c>
      <c r="K20" s="105"/>
    </row>
    <row r="21" spans="1:11" ht="14" x14ac:dyDescent="0.25">
      <c r="A21" s="99">
        <v>15</v>
      </c>
      <c r="B21" s="116" t="s">
        <v>176</v>
      </c>
      <c r="C21" s="295"/>
      <c r="D21" s="210"/>
      <c r="E21" s="207">
        <f t="shared" si="1"/>
        <v>0</v>
      </c>
      <c r="F21" s="210"/>
      <c r="G21" s="208">
        <f t="shared" si="2"/>
        <v>0</v>
      </c>
      <c r="H21" s="123">
        <f t="shared" si="3"/>
        <v>0</v>
      </c>
      <c r="I21" s="124">
        <f t="shared" si="4"/>
        <v>0</v>
      </c>
      <c r="J21" s="134" t="e">
        <f t="shared" si="0"/>
        <v>#DIV/0!</v>
      </c>
      <c r="K21" s="105"/>
    </row>
    <row r="22" spans="1:11" ht="14" x14ac:dyDescent="0.25">
      <c r="A22" s="99">
        <v>16</v>
      </c>
      <c r="B22" s="116" t="s">
        <v>177</v>
      </c>
      <c r="C22" s="295"/>
      <c r="D22" s="210"/>
      <c r="E22" s="207">
        <f t="shared" si="1"/>
        <v>0</v>
      </c>
      <c r="F22" s="210"/>
      <c r="G22" s="208">
        <f t="shared" si="2"/>
        <v>0</v>
      </c>
      <c r="H22" s="123">
        <f t="shared" si="3"/>
        <v>0</v>
      </c>
      <c r="I22" s="124">
        <f t="shared" si="4"/>
        <v>0</v>
      </c>
      <c r="J22" s="134" t="e">
        <f t="shared" si="0"/>
        <v>#DIV/0!</v>
      </c>
      <c r="K22" s="105"/>
    </row>
    <row r="23" spans="1:11" ht="14" x14ac:dyDescent="0.3">
      <c r="A23" s="99">
        <v>17</v>
      </c>
      <c r="B23" s="149" t="s">
        <v>30</v>
      </c>
      <c r="C23" s="295"/>
      <c r="D23" s="210"/>
      <c r="E23" s="207">
        <f t="shared" si="1"/>
        <v>0</v>
      </c>
      <c r="F23" s="210"/>
      <c r="G23" s="208">
        <f t="shared" si="2"/>
        <v>0</v>
      </c>
      <c r="H23" s="123">
        <f t="shared" si="3"/>
        <v>0</v>
      </c>
      <c r="I23" s="124">
        <f t="shared" si="4"/>
        <v>0</v>
      </c>
      <c r="J23" s="134" t="e">
        <f t="shared" si="0"/>
        <v>#DIV/0!</v>
      </c>
      <c r="K23" s="105"/>
    </row>
    <row r="24" spans="1:11" ht="14" x14ac:dyDescent="0.3">
      <c r="A24" s="99">
        <v>18</v>
      </c>
      <c r="B24" s="150" t="s">
        <v>178</v>
      </c>
      <c r="C24" s="295"/>
      <c r="D24" s="210"/>
      <c r="E24" s="207">
        <f t="shared" si="1"/>
        <v>0</v>
      </c>
      <c r="F24" s="210"/>
      <c r="G24" s="208">
        <f t="shared" si="2"/>
        <v>0</v>
      </c>
      <c r="H24" s="123">
        <f t="shared" si="3"/>
        <v>0</v>
      </c>
      <c r="I24" s="124">
        <f t="shared" si="4"/>
        <v>0</v>
      </c>
      <c r="J24" s="134" t="e">
        <f t="shared" si="0"/>
        <v>#DIV/0!</v>
      </c>
      <c r="K24" s="105"/>
    </row>
    <row r="25" spans="1:11" ht="14" x14ac:dyDescent="0.3">
      <c r="A25" s="99">
        <v>19</v>
      </c>
      <c r="B25" s="150" t="s">
        <v>179</v>
      </c>
      <c r="C25" s="295"/>
      <c r="D25" s="210"/>
      <c r="E25" s="207">
        <f t="shared" si="1"/>
        <v>0</v>
      </c>
      <c r="F25" s="210"/>
      <c r="G25" s="208">
        <f t="shared" si="2"/>
        <v>0</v>
      </c>
      <c r="H25" s="123">
        <f t="shared" si="3"/>
        <v>0</v>
      </c>
      <c r="I25" s="124">
        <f t="shared" si="4"/>
        <v>0</v>
      </c>
      <c r="J25" s="134" t="e">
        <f t="shared" si="0"/>
        <v>#DIV/0!</v>
      </c>
      <c r="K25" s="105"/>
    </row>
    <row r="26" spans="1:11" ht="14" x14ac:dyDescent="0.3">
      <c r="A26" s="99">
        <v>20</v>
      </c>
      <c r="B26" s="150" t="s">
        <v>180</v>
      </c>
      <c r="C26" s="295"/>
      <c r="D26" s="210"/>
      <c r="E26" s="207">
        <f t="shared" si="1"/>
        <v>0</v>
      </c>
      <c r="F26" s="210"/>
      <c r="G26" s="208">
        <f t="shared" si="2"/>
        <v>0</v>
      </c>
      <c r="H26" s="123">
        <f t="shared" si="3"/>
        <v>0</v>
      </c>
      <c r="I26" s="124">
        <f t="shared" si="4"/>
        <v>0</v>
      </c>
      <c r="J26" s="134" t="e">
        <f t="shared" si="0"/>
        <v>#DIV/0!</v>
      </c>
      <c r="K26" s="105"/>
    </row>
    <row r="27" spans="1:11" ht="14" x14ac:dyDescent="0.3">
      <c r="A27" s="99">
        <v>21</v>
      </c>
      <c r="B27" s="150" t="s">
        <v>181</v>
      </c>
      <c r="C27" s="295"/>
      <c r="D27" s="210"/>
      <c r="E27" s="207">
        <f t="shared" si="1"/>
        <v>0</v>
      </c>
      <c r="F27" s="210"/>
      <c r="G27" s="208">
        <f t="shared" si="2"/>
        <v>0</v>
      </c>
      <c r="H27" s="123">
        <f t="shared" si="3"/>
        <v>0</v>
      </c>
      <c r="I27" s="124">
        <f t="shared" si="4"/>
        <v>0</v>
      </c>
      <c r="J27" s="134" t="e">
        <f t="shared" si="0"/>
        <v>#DIV/0!</v>
      </c>
      <c r="K27" s="105"/>
    </row>
    <row r="28" spans="1:11" ht="28.5" thickBot="1" x14ac:dyDescent="0.3">
      <c r="A28" s="99">
        <v>22</v>
      </c>
      <c r="B28" s="151" t="s">
        <v>182</v>
      </c>
      <c r="C28" s="295"/>
      <c r="D28" s="212"/>
      <c r="E28" s="207">
        <f t="shared" si="1"/>
        <v>0</v>
      </c>
      <c r="F28" s="212"/>
      <c r="G28" s="208">
        <f t="shared" si="2"/>
        <v>0</v>
      </c>
      <c r="H28" s="123">
        <f t="shared" si="3"/>
        <v>0</v>
      </c>
      <c r="I28" s="124">
        <f t="shared" si="4"/>
        <v>0</v>
      </c>
      <c r="J28" s="134" t="e">
        <f t="shared" si="0"/>
        <v>#DIV/0!</v>
      </c>
      <c r="K28" s="105"/>
    </row>
    <row r="29" spans="1:11" ht="14.5" thickBot="1" x14ac:dyDescent="0.35">
      <c r="A29" s="99">
        <v>23</v>
      </c>
      <c r="B29" s="150" t="s">
        <v>183</v>
      </c>
      <c r="C29" s="211"/>
      <c r="D29" s="299"/>
      <c r="E29" s="207">
        <f t="shared" si="1"/>
        <v>0</v>
      </c>
      <c r="F29" s="299"/>
      <c r="G29" s="208">
        <f t="shared" si="2"/>
        <v>0</v>
      </c>
      <c r="H29" s="123">
        <f t="shared" si="3"/>
        <v>0</v>
      </c>
      <c r="I29" s="124">
        <f t="shared" si="4"/>
        <v>0</v>
      </c>
      <c r="J29" s="134" t="e">
        <f t="shared" si="0"/>
        <v>#DIV/0!</v>
      </c>
      <c r="K29" s="105"/>
    </row>
    <row r="30" spans="1:11" ht="14" x14ac:dyDescent="0.25">
      <c r="A30" s="357" t="s">
        <v>32</v>
      </c>
      <c r="B30" s="357"/>
      <c r="C30" s="217">
        <f>SUM(C7:C29)</f>
        <v>0</v>
      </c>
      <c r="D30" s="220">
        <f t="shared" ref="D30:I30" si="5">SUM(D7:D29)</f>
        <v>0</v>
      </c>
      <c r="E30" s="221">
        <f t="shared" si="5"/>
        <v>0</v>
      </c>
      <c r="F30" s="222">
        <f t="shared" si="5"/>
        <v>0</v>
      </c>
      <c r="G30" s="223">
        <f t="shared" si="5"/>
        <v>0</v>
      </c>
      <c r="H30" s="218">
        <f>SUM(H7:H29)</f>
        <v>0</v>
      </c>
      <c r="I30" s="124">
        <f t="shared" si="5"/>
        <v>0</v>
      </c>
      <c r="J30" s="219" t="e">
        <f t="shared" si="0"/>
        <v>#DIV/0!</v>
      </c>
      <c r="K30" s="105"/>
    </row>
    <row r="31" spans="1:11" s="37" customFormat="1" ht="14" x14ac:dyDescent="0.25">
      <c r="A31" s="125"/>
      <c r="B31" s="125"/>
      <c r="C31" s="126"/>
      <c r="D31" s="127"/>
      <c r="E31" s="127"/>
      <c r="F31" s="128"/>
      <c r="G31" s="128"/>
      <c r="H31" s="128"/>
      <c r="I31" s="129"/>
      <c r="J31" s="128"/>
      <c r="K31" s="130"/>
    </row>
    <row r="32" spans="1:11" s="37" customFormat="1" ht="14" x14ac:dyDescent="0.25">
      <c r="A32" s="125"/>
      <c r="B32" s="125"/>
      <c r="C32" s="126"/>
      <c r="D32" s="127"/>
      <c r="E32" s="127"/>
      <c r="F32" s="128"/>
      <c r="G32" s="128"/>
      <c r="H32" s="128"/>
      <c r="I32" s="129"/>
      <c r="J32" s="128"/>
      <c r="K32" s="130"/>
    </row>
    <row r="33" spans="1:13" ht="14" x14ac:dyDescent="0.25">
      <c r="A33" s="84"/>
      <c r="B33" s="85"/>
      <c r="C33" s="84"/>
      <c r="D33" s="84"/>
      <c r="E33" s="84"/>
      <c r="F33" s="84"/>
      <c r="G33" s="86"/>
      <c r="H33" s="84" t="s">
        <v>72</v>
      </c>
      <c r="I33" s="84"/>
      <c r="J33" s="84"/>
      <c r="K33" s="84"/>
      <c r="L33" s="102"/>
      <c r="M33" s="34"/>
    </row>
    <row r="34" spans="1:13" ht="15.5" x14ac:dyDescent="0.35">
      <c r="A34" s="103" t="s">
        <v>194</v>
      </c>
      <c r="B34" s="104"/>
      <c r="C34" s="104"/>
      <c r="D34" s="104"/>
      <c r="E34" s="104"/>
      <c r="F34" s="104"/>
      <c r="G34" s="104"/>
      <c r="H34" s="104"/>
      <c r="I34" s="104"/>
      <c r="J34" s="104"/>
      <c r="K34" s="104"/>
      <c r="L34" s="104"/>
      <c r="M34" s="34"/>
    </row>
    <row r="35" spans="1:13" ht="15.5" x14ac:dyDescent="0.35">
      <c r="A35" s="358" t="s">
        <v>195</v>
      </c>
      <c r="B35" s="358"/>
      <c r="C35" s="358"/>
      <c r="D35" s="358"/>
      <c r="E35" s="358"/>
      <c r="F35" s="358"/>
      <c r="G35" s="358"/>
      <c r="H35" s="358"/>
      <c r="I35" s="358"/>
      <c r="J35" s="358"/>
      <c r="K35" s="358"/>
      <c r="L35" s="104"/>
      <c r="M35" s="34"/>
    </row>
    <row r="36" spans="1:13" ht="13" x14ac:dyDescent="0.25">
      <c r="A36" s="359" t="s">
        <v>27</v>
      </c>
      <c r="B36" s="361" t="s">
        <v>196</v>
      </c>
      <c r="C36" s="362" t="s">
        <v>197</v>
      </c>
      <c r="D36" s="364" t="s">
        <v>198</v>
      </c>
      <c r="E36" s="364"/>
      <c r="F36" s="364"/>
      <c r="G36" s="364"/>
      <c r="H36" s="364"/>
      <c r="I36" s="364"/>
      <c r="J36" s="361" t="s">
        <v>199</v>
      </c>
      <c r="K36" s="359" t="s">
        <v>200</v>
      </c>
      <c r="L36" s="361" t="s">
        <v>159</v>
      </c>
      <c r="M36" s="34"/>
    </row>
    <row r="37" spans="1:13" ht="65.5" thickBot="1" x14ac:dyDescent="0.3">
      <c r="A37" s="360"/>
      <c r="B37" s="361"/>
      <c r="C37" s="363"/>
      <c r="D37" s="106" t="s">
        <v>201</v>
      </c>
      <c r="E37" s="107" t="s">
        <v>202</v>
      </c>
      <c r="F37" s="108" t="s">
        <v>203</v>
      </c>
      <c r="G37" s="107" t="s">
        <v>204</v>
      </c>
      <c r="H37" s="107" t="s">
        <v>205</v>
      </c>
      <c r="I37" s="109" t="s">
        <v>206</v>
      </c>
      <c r="J37" s="361"/>
      <c r="K37" s="360"/>
      <c r="L37" s="361"/>
      <c r="M37" s="34"/>
    </row>
    <row r="38" spans="1:13" ht="14" x14ac:dyDescent="0.25">
      <c r="A38" s="110">
        <v>1</v>
      </c>
      <c r="B38" s="111" t="s">
        <v>164</v>
      </c>
      <c r="C38" s="230"/>
      <c r="D38" s="314"/>
      <c r="E38" s="232"/>
      <c r="F38" s="232"/>
      <c r="G38" s="232"/>
      <c r="H38" s="232"/>
      <c r="I38" s="233"/>
      <c r="J38" s="213">
        <f>SUM(D38:I38)</f>
        <v>0</v>
      </c>
      <c r="K38" s="112">
        <f>J38*12</f>
        <v>0</v>
      </c>
      <c r="L38" s="113"/>
      <c r="M38" s="34"/>
    </row>
    <row r="39" spans="1:13" ht="14" x14ac:dyDescent="0.25">
      <c r="A39" s="110">
        <v>2</v>
      </c>
      <c r="B39" s="111" t="s">
        <v>165</v>
      </c>
      <c r="C39" s="234"/>
      <c r="D39" s="297"/>
      <c r="E39" s="236"/>
      <c r="F39" s="236"/>
      <c r="G39" s="236"/>
      <c r="H39" s="236"/>
      <c r="I39" s="229"/>
      <c r="J39" s="213">
        <f t="shared" ref="J39:J59" si="6">SUM(D39:I39)</f>
        <v>0</v>
      </c>
      <c r="K39" s="112">
        <f t="shared" ref="K39:K59" si="7">J39*12</f>
        <v>0</v>
      </c>
      <c r="L39" s="113"/>
      <c r="M39" s="34"/>
    </row>
    <row r="40" spans="1:13" ht="14" x14ac:dyDescent="0.25">
      <c r="A40" s="110">
        <v>3</v>
      </c>
      <c r="B40" s="111" t="s">
        <v>166</v>
      </c>
      <c r="C40" s="234"/>
      <c r="D40" s="297"/>
      <c r="E40" s="236"/>
      <c r="F40" s="236"/>
      <c r="G40" s="236"/>
      <c r="H40" s="236"/>
      <c r="I40" s="229"/>
      <c r="J40" s="213">
        <f t="shared" si="6"/>
        <v>0</v>
      </c>
      <c r="K40" s="112">
        <f t="shared" si="7"/>
        <v>0</v>
      </c>
      <c r="L40" s="113" t="s">
        <v>72</v>
      </c>
      <c r="M40" s="34"/>
    </row>
    <row r="41" spans="1:13" ht="14" x14ac:dyDescent="0.25">
      <c r="A41" s="110">
        <v>4</v>
      </c>
      <c r="B41" s="111" t="s">
        <v>167</v>
      </c>
      <c r="C41" s="234"/>
      <c r="D41" s="297"/>
      <c r="E41" s="236"/>
      <c r="F41" s="236"/>
      <c r="G41" s="236"/>
      <c r="H41" s="236"/>
      <c r="I41" s="229"/>
      <c r="J41" s="213">
        <f t="shared" si="6"/>
        <v>0</v>
      </c>
      <c r="K41" s="112">
        <f t="shared" si="7"/>
        <v>0</v>
      </c>
      <c r="L41" s="113"/>
      <c r="M41" s="34"/>
    </row>
    <row r="42" spans="1:13" ht="14" x14ac:dyDescent="0.25">
      <c r="A42" s="110">
        <v>5</v>
      </c>
      <c r="B42" s="111" t="s">
        <v>168</v>
      </c>
      <c r="C42" s="234"/>
      <c r="D42" s="297"/>
      <c r="E42" s="236"/>
      <c r="F42" s="236"/>
      <c r="G42" s="236"/>
      <c r="H42" s="236"/>
      <c r="I42" s="229"/>
      <c r="J42" s="213">
        <f t="shared" si="6"/>
        <v>0</v>
      </c>
      <c r="K42" s="112">
        <f t="shared" si="7"/>
        <v>0</v>
      </c>
      <c r="L42" s="113"/>
      <c r="M42" s="34"/>
    </row>
    <row r="43" spans="1:13" ht="14" x14ac:dyDescent="0.25">
      <c r="A43" s="110">
        <v>6</v>
      </c>
      <c r="B43" s="111" t="s">
        <v>207</v>
      </c>
      <c r="C43" s="234"/>
      <c r="D43" s="297"/>
      <c r="E43" s="236"/>
      <c r="F43" s="236"/>
      <c r="G43" s="236"/>
      <c r="H43" s="236"/>
      <c r="I43" s="229"/>
      <c r="J43" s="213">
        <f t="shared" si="6"/>
        <v>0</v>
      </c>
      <c r="K43" s="112">
        <f t="shared" si="7"/>
        <v>0</v>
      </c>
      <c r="L43" s="113"/>
      <c r="M43" s="34"/>
    </row>
    <row r="44" spans="1:13" ht="28" x14ac:dyDescent="0.25">
      <c r="A44" s="110">
        <v>7</v>
      </c>
      <c r="B44" s="111" t="s">
        <v>208</v>
      </c>
      <c r="C44" s="234"/>
      <c r="D44" s="297"/>
      <c r="E44" s="236"/>
      <c r="F44" s="236"/>
      <c r="G44" s="236"/>
      <c r="H44" s="236"/>
      <c r="I44" s="229"/>
      <c r="J44" s="213">
        <f t="shared" si="6"/>
        <v>0</v>
      </c>
      <c r="K44" s="112">
        <f t="shared" si="7"/>
        <v>0</v>
      </c>
      <c r="L44" s="113"/>
      <c r="M44" s="34"/>
    </row>
    <row r="45" spans="1:13" ht="14" x14ac:dyDescent="0.25">
      <c r="A45" s="110">
        <v>8</v>
      </c>
      <c r="B45" s="111" t="s">
        <v>209</v>
      </c>
      <c r="C45" s="234"/>
      <c r="D45" s="297" t="s">
        <v>72</v>
      </c>
      <c r="E45" s="236"/>
      <c r="F45" s="236"/>
      <c r="G45" s="236"/>
      <c r="H45" s="236"/>
      <c r="I45" s="229"/>
      <c r="J45" s="213">
        <f t="shared" si="6"/>
        <v>0</v>
      </c>
      <c r="K45" s="112">
        <f t="shared" si="7"/>
        <v>0</v>
      </c>
      <c r="L45" s="113"/>
      <c r="M45" s="34"/>
    </row>
    <row r="46" spans="1:13" ht="14" x14ac:dyDescent="0.25">
      <c r="A46" s="110">
        <v>9</v>
      </c>
      <c r="B46" s="114" t="s">
        <v>210</v>
      </c>
      <c r="C46" s="234"/>
      <c r="D46" s="297"/>
      <c r="E46" s="236"/>
      <c r="F46" s="236"/>
      <c r="G46" s="236"/>
      <c r="H46" s="236"/>
      <c r="I46" s="229"/>
      <c r="J46" s="213">
        <f t="shared" si="6"/>
        <v>0</v>
      </c>
      <c r="K46" s="112">
        <f t="shared" si="7"/>
        <v>0</v>
      </c>
      <c r="L46" s="113"/>
      <c r="M46" s="34"/>
    </row>
    <row r="47" spans="1:13" ht="14" x14ac:dyDescent="0.25">
      <c r="A47" s="110">
        <v>10</v>
      </c>
      <c r="B47" s="115" t="s">
        <v>211</v>
      </c>
      <c r="C47" s="234"/>
      <c r="D47" s="297"/>
      <c r="E47" s="236"/>
      <c r="F47" s="236"/>
      <c r="G47" s="236"/>
      <c r="H47" s="236"/>
      <c r="I47" s="229"/>
      <c r="J47" s="213">
        <f t="shared" si="6"/>
        <v>0</v>
      </c>
      <c r="K47" s="112">
        <f t="shared" si="7"/>
        <v>0</v>
      </c>
      <c r="L47" s="113"/>
      <c r="M47" s="34"/>
    </row>
    <row r="48" spans="1:13" ht="14" x14ac:dyDescent="0.25">
      <c r="A48" s="110">
        <v>11</v>
      </c>
      <c r="B48" s="111" t="s">
        <v>212</v>
      </c>
      <c r="C48" s="234"/>
      <c r="D48" s="297"/>
      <c r="E48" s="236"/>
      <c r="F48" s="236"/>
      <c r="G48" s="236"/>
      <c r="H48" s="236"/>
      <c r="I48" s="229"/>
      <c r="J48" s="213">
        <f t="shared" si="6"/>
        <v>0</v>
      </c>
      <c r="K48" s="112">
        <f t="shared" si="7"/>
        <v>0</v>
      </c>
      <c r="L48" s="113"/>
      <c r="M48" s="34"/>
    </row>
    <row r="49" spans="1:14" ht="14" x14ac:dyDescent="0.25">
      <c r="A49" s="110">
        <v>12</v>
      </c>
      <c r="B49" s="116" t="s">
        <v>101</v>
      </c>
      <c r="C49" s="234"/>
      <c r="D49" s="297"/>
      <c r="E49" s="236"/>
      <c r="F49" s="236"/>
      <c r="G49" s="236"/>
      <c r="H49" s="236"/>
      <c r="I49" s="229"/>
      <c r="J49" s="213">
        <f t="shared" si="6"/>
        <v>0</v>
      </c>
      <c r="K49" s="112">
        <f t="shared" si="7"/>
        <v>0</v>
      </c>
      <c r="L49" s="113"/>
      <c r="M49" s="34"/>
    </row>
    <row r="50" spans="1:14" ht="14" x14ac:dyDescent="0.25">
      <c r="A50" s="110">
        <v>13</v>
      </c>
      <c r="B50" s="116" t="s">
        <v>174</v>
      </c>
      <c r="C50" s="234"/>
      <c r="D50" s="297"/>
      <c r="E50" s="236"/>
      <c r="F50" s="236"/>
      <c r="G50" s="236"/>
      <c r="H50" s="236"/>
      <c r="I50" s="229"/>
      <c r="J50" s="213">
        <f t="shared" si="6"/>
        <v>0</v>
      </c>
      <c r="K50" s="112">
        <f>J50*12</f>
        <v>0</v>
      </c>
      <c r="L50" s="113"/>
      <c r="M50" s="34"/>
    </row>
    <row r="51" spans="1:14" ht="14" x14ac:dyDescent="0.25">
      <c r="A51" s="110">
        <v>14</v>
      </c>
      <c r="B51" s="116" t="s">
        <v>175</v>
      </c>
      <c r="C51" s="234"/>
      <c r="D51" s="297"/>
      <c r="E51" s="236"/>
      <c r="F51" s="236"/>
      <c r="G51" s="236"/>
      <c r="H51" s="236"/>
      <c r="I51" s="229"/>
      <c r="J51" s="213">
        <f t="shared" si="6"/>
        <v>0</v>
      </c>
      <c r="K51" s="112">
        <f t="shared" si="7"/>
        <v>0</v>
      </c>
      <c r="L51" s="113"/>
      <c r="M51" s="34"/>
    </row>
    <row r="52" spans="1:14" ht="14" x14ac:dyDescent="0.25">
      <c r="A52" s="110">
        <v>15</v>
      </c>
      <c r="B52" s="116" t="s">
        <v>176</v>
      </c>
      <c r="C52" s="234"/>
      <c r="D52" s="297"/>
      <c r="E52" s="236"/>
      <c r="F52" s="236"/>
      <c r="G52" s="236"/>
      <c r="H52" s="236"/>
      <c r="I52" s="229"/>
      <c r="J52" s="213">
        <f t="shared" si="6"/>
        <v>0</v>
      </c>
      <c r="K52" s="112">
        <f t="shared" si="7"/>
        <v>0</v>
      </c>
      <c r="L52" s="113"/>
      <c r="M52" s="34"/>
    </row>
    <row r="53" spans="1:14" ht="14" x14ac:dyDescent="0.25">
      <c r="A53" s="110">
        <v>16</v>
      </c>
      <c r="B53" s="116" t="s">
        <v>177</v>
      </c>
      <c r="C53" s="234"/>
      <c r="D53" s="297"/>
      <c r="E53" s="236"/>
      <c r="F53" s="236"/>
      <c r="G53" s="236"/>
      <c r="H53" s="236"/>
      <c r="I53" s="229"/>
      <c r="J53" s="213">
        <f t="shared" si="6"/>
        <v>0</v>
      </c>
      <c r="K53" s="112">
        <f t="shared" si="7"/>
        <v>0</v>
      </c>
      <c r="L53" s="113"/>
      <c r="M53" s="34"/>
    </row>
    <row r="54" spans="1:14" ht="14" x14ac:dyDescent="0.25">
      <c r="A54" s="110">
        <v>17</v>
      </c>
      <c r="B54" s="215" t="s">
        <v>30</v>
      </c>
      <c r="C54" s="234"/>
      <c r="D54" s="297"/>
      <c r="E54" s="236"/>
      <c r="F54" s="236"/>
      <c r="G54" s="236"/>
      <c r="H54" s="236"/>
      <c r="I54" s="229"/>
      <c r="J54" s="213">
        <f t="shared" si="6"/>
        <v>0</v>
      </c>
      <c r="K54" s="112">
        <f t="shared" si="7"/>
        <v>0</v>
      </c>
      <c r="L54" s="113"/>
      <c r="M54" s="34"/>
    </row>
    <row r="55" spans="1:14" ht="14" x14ac:dyDescent="0.25">
      <c r="A55" s="110">
        <v>18</v>
      </c>
      <c r="B55" s="151" t="s">
        <v>178</v>
      </c>
      <c r="C55" s="234"/>
      <c r="D55" s="297"/>
      <c r="E55" s="236"/>
      <c r="F55" s="236"/>
      <c r="G55" s="236"/>
      <c r="H55" s="236"/>
      <c r="I55" s="229"/>
      <c r="J55" s="213">
        <f t="shared" si="6"/>
        <v>0</v>
      </c>
      <c r="K55" s="112">
        <f t="shared" si="7"/>
        <v>0</v>
      </c>
      <c r="L55" s="113"/>
      <c r="M55" s="34"/>
    </row>
    <row r="56" spans="1:14" ht="14" x14ac:dyDescent="0.25">
      <c r="A56" s="110">
        <v>19</v>
      </c>
      <c r="B56" s="151" t="s">
        <v>179</v>
      </c>
      <c r="C56" s="234"/>
      <c r="D56" s="297"/>
      <c r="E56" s="236"/>
      <c r="F56" s="236"/>
      <c r="G56" s="236"/>
      <c r="H56" s="236"/>
      <c r="I56" s="229"/>
      <c r="J56" s="213">
        <f t="shared" si="6"/>
        <v>0</v>
      </c>
      <c r="K56" s="112">
        <f>J56*12</f>
        <v>0</v>
      </c>
      <c r="L56" s="113"/>
      <c r="M56" s="34"/>
    </row>
    <row r="57" spans="1:14" ht="14" x14ac:dyDescent="0.25">
      <c r="A57" s="110">
        <v>20</v>
      </c>
      <c r="B57" s="151" t="s">
        <v>180</v>
      </c>
      <c r="C57" s="234"/>
      <c r="D57" s="297"/>
      <c r="E57" s="236"/>
      <c r="F57" s="236"/>
      <c r="G57" s="236"/>
      <c r="H57" s="236"/>
      <c r="I57" s="229"/>
      <c r="J57" s="213">
        <f t="shared" si="6"/>
        <v>0</v>
      </c>
      <c r="K57" s="112">
        <f t="shared" si="7"/>
        <v>0</v>
      </c>
      <c r="L57" s="113"/>
      <c r="M57" s="34"/>
    </row>
    <row r="58" spans="1:14" ht="14" x14ac:dyDescent="0.25">
      <c r="A58" s="110">
        <v>21</v>
      </c>
      <c r="B58" s="151" t="s">
        <v>181</v>
      </c>
      <c r="C58" s="234"/>
      <c r="D58" s="297"/>
      <c r="E58" s="236"/>
      <c r="F58" s="236"/>
      <c r="G58" s="236"/>
      <c r="H58" s="236"/>
      <c r="I58" s="229"/>
      <c r="J58" s="213">
        <f t="shared" si="6"/>
        <v>0</v>
      </c>
      <c r="K58" s="112">
        <f t="shared" si="7"/>
        <v>0</v>
      </c>
      <c r="L58" s="113"/>
      <c r="M58" s="34"/>
    </row>
    <row r="59" spans="1:14" ht="14.5" thickBot="1" x14ac:dyDescent="0.3">
      <c r="A59" s="110">
        <v>22</v>
      </c>
      <c r="B59" s="116" t="s">
        <v>183</v>
      </c>
      <c r="C59" s="237"/>
      <c r="D59" s="315"/>
      <c r="E59" s="239"/>
      <c r="F59" s="239"/>
      <c r="G59" s="239"/>
      <c r="H59" s="239"/>
      <c r="I59" s="240"/>
      <c r="J59" s="213">
        <f t="shared" si="6"/>
        <v>0</v>
      </c>
      <c r="K59" s="112">
        <f t="shared" si="7"/>
        <v>0</v>
      </c>
      <c r="L59" s="113"/>
      <c r="M59" s="34"/>
    </row>
    <row r="60" spans="1:14" ht="20.5" customHeight="1" x14ac:dyDescent="0.25">
      <c r="A60" s="368" t="s">
        <v>32</v>
      </c>
      <c r="B60" s="369"/>
      <c r="C60" s="216">
        <f>SUM(C38:C59)</f>
        <v>0</v>
      </c>
      <c r="D60" s="214">
        <f>SUM(D38:D59)</f>
        <v>0</v>
      </c>
      <c r="E60" s="214">
        <f>SUM(E38:E59)</f>
        <v>0</v>
      </c>
      <c r="F60" s="214">
        <f t="shared" ref="F60:I60" si="8">SUM(F38:F59)</f>
        <v>0</v>
      </c>
      <c r="G60" s="214">
        <f t="shared" si="8"/>
        <v>0</v>
      </c>
      <c r="H60" s="214">
        <f t="shared" si="8"/>
        <v>0</v>
      </c>
      <c r="I60" s="214">
        <f t="shared" si="8"/>
        <v>0</v>
      </c>
      <c r="J60" s="117">
        <f>SUM(J38:J59)</f>
        <v>0</v>
      </c>
      <c r="K60" s="118">
        <f>SUM(K38:K59)</f>
        <v>0</v>
      </c>
      <c r="M60" s="34"/>
    </row>
    <row r="61" spans="1:14" ht="14" x14ac:dyDescent="0.25">
      <c r="A61" s="84"/>
      <c r="B61" s="85"/>
      <c r="C61" s="84"/>
      <c r="D61" s="84"/>
      <c r="E61" s="84"/>
      <c r="F61" s="84"/>
      <c r="G61" s="86"/>
      <c r="H61" s="84"/>
      <c r="I61" s="84"/>
      <c r="J61" s="84"/>
      <c r="K61" s="84"/>
      <c r="L61" s="102"/>
      <c r="M61" s="34"/>
    </row>
    <row r="62" spans="1:14" ht="14" x14ac:dyDescent="0.25">
      <c r="A62" s="84"/>
      <c r="B62" s="85"/>
      <c r="C62" s="84"/>
      <c r="D62" s="84"/>
      <c r="E62" s="84"/>
      <c r="F62" s="84"/>
      <c r="G62" s="86"/>
      <c r="H62" s="84"/>
      <c r="I62" s="84"/>
      <c r="J62" s="84"/>
      <c r="K62" s="84"/>
      <c r="L62" s="102"/>
      <c r="M62" s="34"/>
    </row>
    <row r="63" spans="1:14" ht="14" x14ac:dyDescent="0.25">
      <c r="A63" s="84"/>
      <c r="B63" s="85"/>
      <c r="C63" s="84"/>
      <c r="D63" s="84"/>
      <c r="E63" s="84"/>
      <c r="F63" s="84"/>
      <c r="G63" s="86"/>
      <c r="H63" s="84"/>
      <c r="I63" s="84"/>
      <c r="J63" s="84"/>
      <c r="K63" s="84"/>
      <c r="L63" s="102"/>
      <c r="M63" s="34"/>
    </row>
    <row r="64" spans="1:14" ht="15.5" x14ac:dyDescent="0.35">
      <c r="A64" s="135" t="s">
        <v>194</v>
      </c>
      <c r="B64" s="136"/>
      <c r="C64" s="136"/>
      <c r="D64" s="136"/>
      <c r="E64" s="136"/>
      <c r="F64" s="136"/>
      <c r="G64" s="136"/>
      <c r="H64" s="136"/>
      <c r="I64" s="136"/>
      <c r="J64" s="136"/>
      <c r="K64" s="136"/>
      <c r="L64" s="137"/>
      <c r="M64" s="136"/>
      <c r="N64" s="136"/>
    </row>
    <row r="65" spans="1:14" ht="13" x14ac:dyDescent="0.25">
      <c r="A65" s="370" t="s">
        <v>215</v>
      </c>
      <c r="B65" s="370"/>
      <c r="C65" s="370"/>
      <c r="D65" s="370"/>
      <c r="E65" s="370"/>
      <c r="F65" s="370"/>
      <c r="G65" s="370"/>
      <c r="H65" s="370"/>
      <c r="I65" s="370"/>
      <c r="J65" s="370"/>
      <c r="K65" s="370"/>
      <c r="L65" s="370"/>
      <c r="M65" s="370"/>
      <c r="N65" s="370"/>
    </row>
    <row r="66" spans="1:14" ht="13" x14ac:dyDescent="0.25">
      <c r="A66" s="371" t="s">
        <v>27</v>
      </c>
      <c r="B66" s="371" t="s">
        <v>91</v>
      </c>
      <c r="C66" s="371" t="s">
        <v>216</v>
      </c>
      <c r="D66" s="371" t="s">
        <v>217</v>
      </c>
      <c r="E66" s="371" t="s">
        <v>218</v>
      </c>
      <c r="F66" s="373" t="s">
        <v>219</v>
      </c>
      <c r="G66" s="373"/>
      <c r="H66" s="373"/>
      <c r="I66" s="373"/>
      <c r="J66" s="373"/>
      <c r="K66" s="371" t="s">
        <v>220</v>
      </c>
      <c r="L66" s="365" t="s">
        <v>221</v>
      </c>
      <c r="M66" s="367" t="s">
        <v>193</v>
      </c>
      <c r="N66" s="367" t="s">
        <v>222</v>
      </c>
    </row>
    <row r="67" spans="1:14" ht="97" customHeight="1" thickBot="1" x14ac:dyDescent="0.3">
      <c r="A67" s="371"/>
      <c r="B67" s="371"/>
      <c r="C67" s="372"/>
      <c r="D67" s="372"/>
      <c r="E67" s="371"/>
      <c r="F67" s="140" t="s">
        <v>223</v>
      </c>
      <c r="G67" s="141" t="s">
        <v>224</v>
      </c>
      <c r="H67" s="141" t="s">
        <v>225</v>
      </c>
      <c r="I67" s="142" t="s">
        <v>226</v>
      </c>
      <c r="J67" s="142" t="s">
        <v>227</v>
      </c>
      <c r="K67" s="371"/>
      <c r="L67" s="366"/>
      <c r="M67" s="367"/>
      <c r="N67" s="367"/>
    </row>
    <row r="68" spans="1:14" ht="62.5" customHeight="1" x14ac:dyDescent="0.25">
      <c r="A68" s="110">
        <v>1</v>
      </c>
      <c r="B68" s="300" t="s">
        <v>228</v>
      </c>
      <c r="C68" s="290"/>
      <c r="D68" s="304"/>
      <c r="E68" s="207">
        <f>D68*365</f>
        <v>0</v>
      </c>
      <c r="F68" s="307"/>
      <c r="G68" s="308"/>
      <c r="H68" s="309"/>
      <c r="I68" s="309"/>
      <c r="J68" s="285"/>
      <c r="K68" s="206">
        <f>SUM(F68:J68)</f>
        <v>0</v>
      </c>
      <c r="L68" s="100">
        <f>K68*365</f>
        <v>0</v>
      </c>
      <c r="M68" s="100">
        <f>E68-L68</f>
        <v>0</v>
      </c>
      <c r="N68" s="144" t="e">
        <f>(L68/E68)</f>
        <v>#DIV/0!</v>
      </c>
    </row>
    <row r="69" spans="1:14" ht="60" customHeight="1" x14ac:dyDescent="0.25">
      <c r="A69" s="110">
        <v>2</v>
      </c>
      <c r="B69" s="300" t="s">
        <v>229</v>
      </c>
      <c r="C69" s="291"/>
      <c r="D69" s="305"/>
      <c r="E69" s="207">
        <f t="shared" ref="E69:E78" si="9">D69*365</f>
        <v>0</v>
      </c>
      <c r="F69" s="310"/>
      <c r="G69" s="227"/>
      <c r="H69" s="228"/>
      <c r="I69" s="228"/>
      <c r="J69" s="287"/>
      <c r="K69" s="206">
        <f>SUM(F69:J69)</f>
        <v>0</v>
      </c>
      <c r="L69" s="100">
        <f>K69*365</f>
        <v>0</v>
      </c>
      <c r="M69" s="100">
        <f>E69-L69</f>
        <v>0</v>
      </c>
      <c r="N69" s="144" t="e">
        <f t="shared" ref="N69:N79" si="10">(L69/E69)</f>
        <v>#DIV/0!</v>
      </c>
    </row>
    <row r="70" spans="1:14" ht="58.5" customHeight="1" x14ac:dyDescent="0.25">
      <c r="A70" s="110">
        <v>3</v>
      </c>
      <c r="B70" s="300" t="s">
        <v>230</v>
      </c>
      <c r="C70" s="291"/>
      <c r="D70" s="305"/>
      <c r="E70" s="207">
        <f t="shared" si="9"/>
        <v>0</v>
      </c>
      <c r="F70" s="310"/>
      <c r="G70" s="227"/>
      <c r="H70" s="228"/>
      <c r="I70" s="228"/>
      <c r="J70" s="287"/>
      <c r="K70" s="206">
        <f>SUM(F70:J70)</f>
        <v>0</v>
      </c>
      <c r="L70" s="100">
        <f>K70*365</f>
        <v>0</v>
      </c>
      <c r="M70" s="100">
        <f>E70-L70</f>
        <v>0</v>
      </c>
      <c r="N70" s="144" t="e">
        <f t="shared" si="10"/>
        <v>#DIV/0!</v>
      </c>
    </row>
    <row r="71" spans="1:14" ht="60" customHeight="1" x14ac:dyDescent="0.25">
      <c r="A71" s="110">
        <v>4</v>
      </c>
      <c r="B71" s="300" t="s">
        <v>231</v>
      </c>
      <c r="C71" s="291"/>
      <c r="D71" s="305"/>
      <c r="E71" s="207">
        <f t="shared" si="9"/>
        <v>0</v>
      </c>
      <c r="F71" s="310"/>
      <c r="G71" s="227"/>
      <c r="H71" s="228"/>
      <c r="I71" s="228"/>
      <c r="J71" s="287"/>
      <c r="K71" s="206">
        <f>SUM(F71:J71)</f>
        <v>0</v>
      </c>
      <c r="L71" s="100">
        <f t="shared" ref="L71:L78" si="11">K71*365</f>
        <v>0</v>
      </c>
      <c r="M71" s="100">
        <f>E71-L71</f>
        <v>0</v>
      </c>
      <c r="N71" s="144" t="e">
        <f t="shared" si="10"/>
        <v>#DIV/0!</v>
      </c>
    </row>
    <row r="72" spans="1:14" ht="51.5" customHeight="1" x14ac:dyDescent="0.25">
      <c r="A72" s="110">
        <v>5</v>
      </c>
      <c r="B72" s="300" t="s">
        <v>232</v>
      </c>
      <c r="C72" s="291"/>
      <c r="D72" s="305"/>
      <c r="E72" s="207">
        <f t="shared" si="9"/>
        <v>0</v>
      </c>
      <c r="F72" s="310"/>
      <c r="G72" s="227"/>
      <c r="H72" s="228"/>
      <c r="I72" s="228"/>
      <c r="J72" s="287"/>
      <c r="K72" s="206">
        <f>SUM(F72:J72)</f>
        <v>0</v>
      </c>
      <c r="L72" s="100">
        <f t="shared" si="11"/>
        <v>0</v>
      </c>
      <c r="M72" s="100">
        <f t="shared" ref="M72:M78" si="12">E72-L72</f>
        <v>0</v>
      </c>
      <c r="N72" s="144" t="e">
        <f t="shared" si="10"/>
        <v>#DIV/0!</v>
      </c>
    </row>
    <row r="73" spans="1:14" ht="54.5" customHeight="1" x14ac:dyDescent="0.25">
      <c r="A73" s="110">
        <v>6</v>
      </c>
      <c r="B73" s="300" t="s">
        <v>233</v>
      </c>
      <c r="C73" s="291"/>
      <c r="D73" s="305"/>
      <c r="E73" s="207">
        <f t="shared" si="9"/>
        <v>0</v>
      </c>
      <c r="F73" s="310"/>
      <c r="G73" s="227"/>
      <c r="H73" s="228"/>
      <c r="I73" s="228"/>
      <c r="J73" s="287"/>
      <c r="K73" s="206">
        <f t="shared" ref="K73:K78" si="13">SUM(F73:J73)</f>
        <v>0</v>
      </c>
      <c r="L73" s="100">
        <f t="shared" si="11"/>
        <v>0</v>
      </c>
      <c r="M73" s="100">
        <f t="shared" si="12"/>
        <v>0</v>
      </c>
      <c r="N73" s="144" t="e">
        <f t="shared" si="10"/>
        <v>#DIV/0!</v>
      </c>
    </row>
    <row r="74" spans="1:14" ht="54" customHeight="1" x14ac:dyDescent="0.25">
      <c r="A74" s="110">
        <v>7</v>
      </c>
      <c r="B74" s="300" t="s">
        <v>234</v>
      </c>
      <c r="C74" s="291"/>
      <c r="D74" s="305"/>
      <c r="E74" s="207">
        <f t="shared" si="9"/>
        <v>0</v>
      </c>
      <c r="F74" s="310"/>
      <c r="G74" s="227"/>
      <c r="H74" s="228"/>
      <c r="I74" s="228"/>
      <c r="J74" s="287"/>
      <c r="K74" s="206">
        <f t="shared" si="13"/>
        <v>0</v>
      </c>
      <c r="L74" s="100">
        <f t="shared" si="11"/>
        <v>0</v>
      </c>
      <c r="M74" s="100">
        <f t="shared" si="12"/>
        <v>0</v>
      </c>
      <c r="N74" s="144" t="e">
        <f t="shared" si="10"/>
        <v>#DIV/0!</v>
      </c>
    </row>
    <row r="75" spans="1:14" ht="48.5" customHeight="1" x14ac:dyDescent="0.25">
      <c r="A75" s="110">
        <v>8</v>
      </c>
      <c r="B75" s="300" t="s">
        <v>235</v>
      </c>
      <c r="C75" s="291"/>
      <c r="D75" s="305"/>
      <c r="E75" s="207">
        <f t="shared" si="9"/>
        <v>0</v>
      </c>
      <c r="F75" s="310"/>
      <c r="G75" s="227"/>
      <c r="H75" s="228"/>
      <c r="I75" s="228"/>
      <c r="J75" s="287"/>
      <c r="K75" s="206">
        <f t="shared" si="13"/>
        <v>0</v>
      </c>
      <c r="L75" s="100">
        <f t="shared" si="11"/>
        <v>0</v>
      </c>
      <c r="M75" s="100">
        <f t="shared" si="12"/>
        <v>0</v>
      </c>
      <c r="N75" s="144" t="e">
        <f t="shared" si="10"/>
        <v>#DIV/0!</v>
      </c>
    </row>
    <row r="76" spans="1:14" ht="43" customHeight="1" x14ac:dyDescent="0.25">
      <c r="A76" s="110">
        <v>9</v>
      </c>
      <c r="B76" s="300" t="s">
        <v>236</v>
      </c>
      <c r="C76" s="291"/>
      <c r="D76" s="305"/>
      <c r="E76" s="207">
        <f t="shared" si="9"/>
        <v>0</v>
      </c>
      <c r="F76" s="310"/>
      <c r="G76" s="227"/>
      <c r="H76" s="228"/>
      <c r="I76" s="228"/>
      <c r="J76" s="287"/>
      <c r="K76" s="206">
        <f t="shared" si="13"/>
        <v>0</v>
      </c>
      <c r="L76" s="100">
        <f t="shared" si="11"/>
        <v>0</v>
      </c>
      <c r="M76" s="100">
        <f t="shared" si="12"/>
        <v>0</v>
      </c>
      <c r="N76" s="144" t="e">
        <f t="shared" si="10"/>
        <v>#DIV/0!</v>
      </c>
    </row>
    <row r="77" spans="1:14" ht="42" customHeight="1" x14ac:dyDescent="0.25">
      <c r="A77" s="110">
        <v>10</v>
      </c>
      <c r="B77" s="201" t="s">
        <v>237</v>
      </c>
      <c r="C77" s="291"/>
      <c r="D77" s="305"/>
      <c r="E77" s="207">
        <f t="shared" si="9"/>
        <v>0</v>
      </c>
      <c r="F77" s="310"/>
      <c r="G77" s="227"/>
      <c r="H77" s="228"/>
      <c r="I77" s="228"/>
      <c r="J77" s="287"/>
      <c r="K77" s="206">
        <f t="shared" si="13"/>
        <v>0</v>
      </c>
      <c r="L77" s="100">
        <f t="shared" si="11"/>
        <v>0</v>
      </c>
      <c r="M77" s="100">
        <f t="shared" si="12"/>
        <v>0</v>
      </c>
      <c r="N77" s="144" t="e">
        <f t="shared" si="10"/>
        <v>#DIV/0!</v>
      </c>
    </row>
    <row r="78" spans="1:14" ht="20" customHeight="1" thickBot="1" x14ac:dyDescent="0.3">
      <c r="A78" s="110">
        <v>11</v>
      </c>
      <c r="B78" s="201" t="s">
        <v>238</v>
      </c>
      <c r="C78" s="292"/>
      <c r="D78" s="306"/>
      <c r="E78" s="207">
        <f t="shared" si="9"/>
        <v>0</v>
      </c>
      <c r="F78" s="311"/>
      <c r="G78" s="312"/>
      <c r="H78" s="313"/>
      <c r="I78" s="313"/>
      <c r="J78" s="289"/>
      <c r="K78" s="206">
        <f t="shared" si="13"/>
        <v>0</v>
      </c>
      <c r="L78" s="100">
        <f t="shared" si="11"/>
        <v>0</v>
      </c>
      <c r="M78" s="100">
        <f t="shared" si="12"/>
        <v>0</v>
      </c>
      <c r="N78" s="144" t="e">
        <f t="shared" si="10"/>
        <v>#DIV/0!</v>
      </c>
    </row>
    <row r="79" spans="1:14" ht="25" customHeight="1" x14ac:dyDescent="0.25">
      <c r="A79" s="368" t="s">
        <v>32</v>
      </c>
      <c r="B79" s="369"/>
      <c r="C79" s="301">
        <f>SUM(C68:C78)</f>
        <v>0</v>
      </c>
      <c r="D79" s="302">
        <f>SUM(D68:D78)</f>
        <v>0</v>
      </c>
      <c r="E79" s="146">
        <f>SUM(E68:E78)</f>
        <v>0</v>
      </c>
      <c r="F79" s="302">
        <f>SUM(F68:F78)</f>
        <v>0</v>
      </c>
      <c r="G79" s="302">
        <f t="shared" ref="G79:M79" si="14">SUM(G68:G78)</f>
        <v>0</v>
      </c>
      <c r="H79" s="302">
        <f t="shared" si="14"/>
        <v>0</v>
      </c>
      <c r="I79" s="302">
        <f t="shared" si="14"/>
        <v>0</v>
      </c>
      <c r="J79" s="302">
        <f t="shared" si="14"/>
        <v>0</v>
      </c>
      <c r="K79" s="146">
        <f t="shared" si="14"/>
        <v>0</v>
      </c>
      <c r="L79" s="147">
        <f t="shared" si="14"/>
        <v>0</v>
      </c>
      <c r="M79" s="146">
        <f t="shared" si="14"/>
        <v>0</v>
      </c>
      <c r="N79" s="148" t="e">
        <f t="shared" si="10"/>
        <v>#DIV/0!</v>
      </c>
    </row>
    <row r="80" spans="1:14" ht="14" x14ac:dyDescent="0.25">
      <c r="A80" s="84"/>
      <c r="B80" s="85"/>
      <c r="C80" s="84"/>
      <c r="D80" s="84"/>
      <c r="E80" s="84"/>
      <c r="F80" s="84"/>
      <c r="G80" s="86"/>
      <c r="H80" s="84"/>
      <c r="I80" s="84"/>
      <c r="J80" s="84"/>
      <c r="K80" s="84"/>
      <c r="L80" s="102"/>
      <c r="M80" s="34"/>
    </row>
    <row r="81" spans="1:13" ht="14" x14ac:dyDescent="0.25">
      <c r="A81" s="84"/>
      <c r="B81" s="85"/>
      <c r="C81" s="84"/>
      <c r="D81" s="84"/>
      <c r="E81" s="84"/>
      <c r="F81" s="84"/>
      <c r="G81" s="86"/>
      <c r="H81" s="84"/>
      <c r="I81" s="84"/>
      <c r="J81" s="84"/>
      <c r="K81" s="84"/>
      <c r="L81" s="102"/>
      <c r="M81" s="34"/>
    </row>
    <row r="82" spans="1:13" ht="14" x14ac:dyDescent="0.25">
      <c r="A82" s="84"/>
      <c r="B82" s="85"/>
      <c r="C82" s="84"/>
      <c r="D82" s="84"/>
      <c r="E82" s="84"/>
      <c r="F82" s="84"/>
      <c r="G82" s="86"/>
      <c r="H82" s="84"/>
      <c r="I82" s="84"/>
      <c r="J82" s="84"/>
      <c r="K82" s="84"/>
      <c r="L82" s="102"/>
      <c r="M82" s="34"/>
    </row>
    <row r="83" spans="1:13" ht="14" x14ac:dyDescent="0.3">
      <c r="A83" s="26"/>
      <c r="B83" s="80"/>
      <c r="C83" s="81"/>
      <c r="D83" s="81"/>
      <c r="E83" s="81"/>
      <c r="F83" s="82"/>
      <c r="G83" s="26"/>
      <c r="H83" s="82"/>
      <c r="I83" s="26"/>
      <c r="J83" s="26"/>
      <c r="K83" s="81"/>
    </row>
  </sheetData>
  <mergeCells count="24">
    <mergeCell ref="L66:L67"/>
    <mergeCell ref="M66:M67"/>
    <mergeCell ref="N66:N67"/>
    <mergeCell ref="A79:B79"/>
    <mergeCell ref="L36:L37"/>
    <mergeCell ref="A60:B60"/>
    <mergeCell ref="A65:N65"/>
    <mergeCell ref="A66:A67"/>
    <mergeCell ref="B66:B67"/>
    <mergeCell ref="C66:C67"/>
    <mergeCell ref="D66:D67"/>
    <mergeCell ref="E66:E67"/>
    <mergeCell ref="F66:J66"/>
    <mergeCell ref="K66:K67"/>
    <mergeCell ref="A2:K2"/>
    <mergeCell ref="K8:K17"/>
    <mergeCell ref="A30:B30"/>
    <mergeCell ref="A35:K35"/>
    <mergeCell ref="A36:A37"/>
    <mergeCell ref="B36:B37"/>
    <mergeCell ref="C36:C37"/>
    <mergeCell ref="D36:I36"/>
    <mergeCell ref="J36:J37"/>
    <mergeCell ref="K36:K37"/>
  </mergeCells>
  <pageMargins left="1.34" right="0.7" top="0.25" bottom="0.55000000000000004" header="0.12" footer="0.3"/>
  <pageSetup paperSize="5" scale="71" orientation="landscape" horizontalDpi="4294967293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C48341-6641-4791-8E9D-007881778E05}">
  <dimension ref="A1:N223"/>
  <sheetViews>
    <sheetView view="pageBreakPreview" topLeftCell="A31" zoomScale="85" zoomScaleNormal="60" zoomScaleSheetLayoutView="85" workbookViewId="0">
      <selection activeCell="H18" sqref="H18:H19"/>
    </sheetView>
  </sheetViews>
  <sheetFormatPr defaultColWidth="9.1796875" defaultRowHeight="14" x14ac:dyDescent="0.3"/>
  <cols>
    <col min="1" max="1" width="4.90625" style="38" customWidth="1"/>
    <col min="2" max="2" width="44.08984375" style="38" customWidth="1"/>
    <col min="3" max="5" width="14.81640625" style="38" customWidth="1"/>
    <col min="6" max="6" width="12.36328125" style="38" customWidth="1"/>
    <col min="7" max="7" width="10.6328125" style="38" customWidth="1"/>
    <col min="8" max="8" width="12" style="38" customWidth="1"/>
    <col min="9" max="9" width="13.1796875" style="40" customWidth="1"/>
    <col min="10" max="10" width="9.1796875" style="38" customWidth="1"/>
    <col min="11" max="11" width="11.7265625" style="38" customWidth="1"/>
    <col min="12" max="12" width="13.453125" style="38" customWidth="1"/>
    <col min="13" max="13" width="10.36328125" style="38" customWidth="1"/>
    <col min="14" max="14" width="10.6328125" style="38" customWidth="1"/>
    <col min="15" max="16384" width="9.1796875" style="38"/>
  </cols>
  <sheetData>
    <row r="1" spans="1:14" x14ac:dyDescent="0.3">
      <c r="A1" s="355" t="s">
        <v>155</v>
      </c>
      <c r="B1" s="355"/>
      <c r="C1" s="355"/>
      <c r="D1" s="355"/>
      <c r="E1" s="355"/>
      <c r="F1" s="355"/>
      <c r="G1" s="355"/>
      <c r="H1" s="355"/>
      <c r="I1" s="355"/>
    </row>
    <row r="2" spans="1:14" x14ac:dyDescent="0.3">
      <c r="A2" s="39"/>
      <c r="B2" s="39"/>
      <c r="C2" s="39"/>
      <c r="D2" s="39"/>
      <c r="E2" s="39"/>
      <c r="F2" s="39"/>
      <c r="G2" s="39"/>
      <c r="H2" s="39"/>
      <c r="I2" s="39"/>
    </row>
    <row r="3" spans="1:14" ht="15.5" x14ac:dyDescent="0.3">
      <c r="A3" s="374" t="s">
        <v>239</v>
      </c>
      <c r="B3" s="374"/>
      <c r="C3" s="374"/>
      <c r="D3" s="374"/>
      <c r="E3" s="374"/>
      <c r="F3" s="374"/>
      <c r="G3" s="374"/>
      <c r="H3" s="374"/>
      <c r="I3" s="374"/>
      <c r="J3" s="374"/>
      <c r="K3" s="374"/>
      <c r="L3" s="374"/>
      <c r="M3" s="374"/>
      <c r="N3" s="374"/>
    </row>
    <row r="4" spans="1:14" x14ac:dyDescent="0.3">
      <c r="A4" s="375" t="s">
        <v>240</v>
      </c>
      <c r="B4" s="376"/>
      <c r="C4" s="376"/>
      <c r="D4" s="376"/>
      <c r="E4" s="376"/>
      <c r="F4" s="376"/>
      <c r="G4" s="376"/>
      <c r="H4" s="376"/>
      <c r="I4" s="376"/>
      <c r="J4" s="376"/>
      <c r="K4" s="376"/>
      <c r="L4" s="376"/>
      <c r="M4" s="376"/>
      <c r="N4" s="376"/>
    </row>
    <row r="5" spans="1:14" x14ac:dyDescent="0.3">
      <c r="A5" s="377" t="s">
        <v>241</v>
      </c>
      <c r="B5" s="377"/>
      <c r="C5" s="377"/>
      <c r="D5" s="377"/>
      <c r="E5" s="377"/>
      <c r="F5" s="377"/>
      <c r="G5" s="377"/>
      <c r="H5" s="377"/>
      <c r="I5" s="377"/>
      <c r="J5" s="377"/>
      <c r="K5" s="377"/>
      <c r="L5" s="377"/>
      <c r="M5" s="377"/>
      <c r="N5" s="377"/>
    </row>
    <row r="6" spans="1:14" x14ac:dyDescent="0.3">
      <c r="A6" s="371" t="s">
        <v>27</v>
      </c>
      <c r="B6" s="371" t="s">
        <v>91</v>
      </c>
      <c r="C6" s="371" t="s">
        <v>216</v>
      </c>
      <c r="D6" s="371" t="s">
        <v>217</v>
      </c>
      <c r="E6" s="371" t="s">
        <v>218</v>
      </c>
      <c r="F6" s="373" t="s">
        <v>242</v>
      </c>
      <c r="G6" s="373"/>
      <c r="H6" s="373"/>
      <c r="I6" s="373"/>
      <c r="J6" s="373"/>
      <c r="K6" s="371" t="s">
        <v>243</v>
      </c>
      <c r="L6" s="365" t="s">
        <v>244</v>
      </c>
      <c r="M6" s="367" t="s">
        <v>193</v>
      </c>
      <c r="N6" s="367" t="s">
        <v>222</v>
      </c>
    </row>
    <row r="7" spans="1:14" ht="65.5" customHeight="1" x14ac:dyDescent="0.3">
      <c r="A7" s="371"/>
      <c r="B7" s="371"/>
      <c r="C7" s="372"/>
      <c r="D7" s="372"/>
      <c r="E7" s="371"/>
      <c r="F7" s="140" t="s">
        <v>223</v>
      </c>
      <c r="G7" s="141" t="s">
        <v>224</v>
      </c>
      <c r="H7" s="141" t="s">
        <v>245</v>
      </c>
      <c r="I7" s="142" t="s">
        <v>246</v>
      </c>
      <c r="J7" s="142" t="s">
        <v>227</v>
      </c>
      <c r="K7" s="371"/>
      <c r="L7" s="366"/>
      <c r="M7" s="367"/>
      <c r="N7" s="367"/>
    </row>
    <row r="8" spans="1:14" ht="25" x14ac:dyDescent="0.3">
      <c r="A8" s="154">
        <v>1</v>
      </c>
      <c r="B8" s="189" t="s">
        <v>247</v>
      </c>
      <c r="C8" s="225"/>
      <c r="D8" s="251"/>
      <c r="E8" s="192">
        <f>D8*365</f>
        <v>0</v>
      </c>
      <c r="F8" s="251"/>
      <c r="G8" s="251"/>
      <c r="H8" s="251"/>
      <c r="I8" s="251"/>
      <c r="J8" s="251"/>
      <c r="K8" s="193">
        <f>SUM(F8:J8)</f>
        <v>0</v>
      </c>
      <c r="L8" s="156">
        <f>K8*365</f>
        <v>0</v>
      </c>
      <c r="M8" s="156">
        <f>E8-L8</f>
        <v>0</v>
      </c>
      <c r="N8" s="144" t="e">
        <f>(L8/E8)</f>
        <v>#DIV/0!</v>
      </c>
    </row>
    <row r="9" spans="1:14" ht="25" x14ac:dyDescent="0.3">
      <c r="A9" s="154">
        <v>2</v>
      </c>
      <c r="B9" s="189" t="s">
        <v>248</v>
      </c>
      <c r="C9" s="225"/>
      <c r="D9" s="251"/>
      <c r="E9" s="192">
        <f t="shared" ref="E9:E14" si="0">D9*365</f>
        <v>0</v>
      </c>
      <c r="F9" s="251"/>
      <c r="G9" s="251"/>
      <c r="H9" s="251"/>
      <c r="I9" s="251"/>
      <c r="J9" s="251"/>
      <c r="K9" s="193">
        <f t="shared" ref="K9:K14" si="1">SUM(F9:J9)</f>
        <v>0</v>
      </c>
      <c r="L9" s="156">
        <f t="shared" ref="L9:L14" si="2">K9*365</f>
        <v>0</v>
      </c>
      <c r="M9" s="156">
        <f t="shared" ref="M9:M14" si="3">E9-L9</f>
        <v>0</v>
      </c>
      <c r="N9" s="144" t="e">
        <f t="shared" ref="N9:N14" si="4">(L9/E9)</f>
        <v>#DIV/0!</v>
      </c>
    </row>
    <row r="10" spans="1:14" ht="25" x14ac:dyDescent="0.3">
      <c r="A10" s="154">
        <v>3</v>
      </c>
      <c r="B10" s="189" t="s">
        <v>249</v>
      </c>
      <c r="C10" s="225"/>
      <c r="D10" s="251"/>
      <c r="E10" s="192">
        <f t="shared" si="0"/>
        <v>0</v>
      </c>
      <c r="F10" s="251"/>
      <c r="G10" s="251"/>
      <c r="H10" s="253"/>
      <c r="I10" s="253"/>
      <c r="J10" s="251"/>
      <c r="K10" s="193">
        <f t="shared" si="1"/>
        <v>0</v>
      </c>
      <c r="L10" s="156">
        <f t="shared" si="2"/>
        <v>0</v>
      </c>
      <c r="M10" s="156">
        <f t="shared" si="3"/>
        <v>0</v>
      </c>
      <c r="N10" s="144" t="e">
        <f t="shared" si="4"/>
        <v>#DIV/0!</v>
      </c>
    </row>
    <row r="11" spans="1:14" ht="25" x14ac:dyDescent="0.3">
      <c r="A11" s="154">
        <v>4</v>
      </c>
      <c r="B11" s="189" t="s">
        <v>250</v>
      </c>
      <c r="C11" s="225"/>
      <c r="D11" s="251"/>
      <c r="E11" s="192">
        <f t="shared" si="0"/>
        <v>0</v>
      </c>
      <c r="F11" s="251"/>
      <c r="G11" s="251"/>
      <c r="H11" s="251"/>
      <c r="I11" s="251"/>
      <c r="J11" s="251"/>
      <c r="K11" s="193">
        <f t="shared" si="1"/>
        <v>0</v>
      </c>
      <c r="L11" s="156">
        <f t="shared" si="2"/>
        <v>0</v>
      </c>
      <c r="M11" s="156">
        <f t="shared" si="3"/>
        <v>0</v>
      </c>
      <c r="N11" s="144" t="e">
        <f t="shared" si="4"/>
        <v>#DIV/0!</v>
      </c>
    </row>
    <row r="12" spans="1:14" ht="25" x14ac:dyDescent="0.3">
      <c r="A12" s="154">
        <v>5</v>
      </c>
      <c r="B12" s="189" t="s">
        <v>251</v>
      </c>
      <c r="C12" s="225"/>
      <c r="D12" s="251"/>
      <c r="E12" s="192">
        <f t="shared" si="0"/>
        <v>0</v>
      </c>
      <c r="F12" s="251"/>
      <c r="G12" s="251"/>
      <c r="H12" s="253"/>
      <c r="I12" s="253"/>
      <c r="J12" s="251"/>
      <c r="K12" s="193">
        <f t="shared" si="1"/>
        <v>0</v>
      </c>
      <c r="L12" s="156">
        <f t="shared" si="2"/>
        <v>0</v>
      </c>
      <c r="M12" s="156">
        <f t="shared" si="3"/>
        <v>0</v>
      </c>
      <c r="N12" s="144" t="e">
        <f t="shared" si="4"/>
        <v>#DIV/0!</v>
      </c>
    </row>
    <row r="13" spans="1:14" ht="25" x14ac:dyDescent="0.3">
      <c r="A13" s="154">
        <v>6</v>
      </c>
      <c r="B13" s="189" t="s">
        <v>252</v>
      </c>
      <c r="C13" s="225"/>
      <c r="D13" s="251"/>
      <c r="E13" s="192">
        <f t="shared" si="0"/>
        <v>0</v>
      </c>
      <c r="F13" s="251"/>
      <c r="G13" s="251"/>
      <c r="H13" s="251"/>
      <c r="I13" s="251"/>
      <c r="J13" s="251"/>
      <c r="K13" s="193">
        <f t="shared" si="1"/>
        <v>0</v>
      </c>
      <c r="L13" s="156">
        <f t="shared" si="2"/>
        <v>0</v>
      </c>
      <c r="M13" s="156">
        <f t="shared" si="3"/>
        <v>0</v>
      </c>
      <c r="N13" s="144" t="e">
        <f t="shared" si="4"/>
        <v>#DIV/0!</v>
      </c>
    </row>
    <row r="14" spans="1:14" ht="25" x14ac:dyDescent="0.3">
      <c r="A14" s="154">
        <v>7</v>
      </c>
      <c r="B14" s="189" t="s">
        <v>253</v>
      </c>
      <c r="C14" s="225"/>
      <c r="D14" s="251"/>
      <c r="E14" s="192">
        <f t="shared" si="0"/>
        <v>0</v>
      </c>
      <c r="F14" s="253"/>
      <c r="G14" s="253"/>
      <c r="H14" s="251"/>
      <c r="I14" s="251"/>
      <c r="J14" s="253"/>
      <c r="K14" s="193">
        <f t="shared" si="1"/>
        <v>0</v>
      </c>
      <c r="L14" s="156">
        <f t="shared" si="2"/>
        <v>0</v>
      </c>
      <c r="M14" s="156">
        <f t="shared" si="3"/>
        <v>0</v>
      </c>
      <c r="N14" s="144" t="e">
        <f t="shared" si="4"/>
        <v>#DIV/0!</v>
      </c>
    </row>
    <row r="15" spans="1:14" x14ac:dyDescent="0.3">
      <c r="A15" s="379" t="s">
        <v>32</v>
      </c>
      <c r="B15" s="380"/>
      <c r="C15" s="190">
        <f>SUM(C8:C14)</f>
        <v>0</v>
      </c>
      <c r="D15" s="191">
        <f>SUM(D8:D14)</f>
        <v>0</v>
      </c>
      <c r="E15" s="157">
        <f>SUM(E8:E14)</f>
        <v>0</v>
      </c>
      <c r="F15" s="191">
        <f>SUM(F8:F14)</f>
        <v>0</v>
      </c>
      <c r="G15" s="191">
        <f t="shared" ref="G15:M15" si="5">SUM(G8:G14)</f>
        <v>0</v>
      </c>
      <c r="H15" s="191">
        <f t="shared" si="5"/>
        <v>0</v>
      </c>
      <c r="I15" s="191">
        <f t="shared" si="5"/>
        <v>0</v>
      </c>
      <c r="J15" s="191">
        <f t="shared" si="5"/>
        <v>0</v>
      </c>
      <c r="K15" s="157">
        <f t="shared" si="5"/>
        <v>0</v>
      </c>
      <c r="L15" s="158">
        <f t="shared" si="5"/>
        <v>0</v>
      </c>
      <c r="M15" s="157">
        <f t="shared" si="5"/>
        <v>0</v>
      </c>
      <c r="N15" s="159" t="e">
        <f>(K15/E15)</f>
        <v>#DIV/0!</v>
      </c>
    </row>
    <row r="16" spans="1:14" x14ac:dyDescent="0.3">
      <c r="A16" s="39"/>
      <c r="B16" s="39"/>
      <c r="C16" s="39"/>
      <c r="D16" s="39"/>
      <c r="E16" s="39"/>
      <c r="F16" s="39"/>
      <c r="G16" s="39"/>
      <c r="H16" s="39"/>
      <c r="I16" s="39"/>
    </row>
    <row r="17" spans="1:9" x14ac:dyDescent="0.3">
      <c r="A17" s="39"/>
      <c r="B17" s="39"/>
      <c r="C17" s="39"/>
      <c r="D17" s="39"/>
      <c r="E17" s="39"/>
      <c r="F17" s="39"/>
      <c r="G17" s="39"/>
      <c r="H17" s="39"/>
      <c r="I17" s="39"/>
    </row>
    <row r="18" spans="1:9" x14ac:dyDescent="0.3">
      <c r="A18" s="39"/>
      <c r="B18" s="39"/>
      <c r="C18" s="39"/>
      <c r="D18" s="39"/>
      <c r="E18" s="39"/>
      <c r="F18" s="39"/>
      <c r="G18" s="39"/>
      <c r="H18" s="39"/>
      <c r="I18" s="39"/>
    </row>
    <row r="19" spans="1:9" x14ac:dyDescent="0.3">
      <c r="A19" s="381" t="s">
        <v>75</v>
      </c>
      <c r="B19" s="381"/>
      <c r="C19" s="183"/>
      <c r="D19" s="161"/>
      <c r="E19" s="161"/>
      <c r="F19" s="161"/>
      <c r="G19" s="161"/>
      <c r="H19" s="161"/>
      <c r="I19" s="161"/>
    </row>
    <row r="20" spans="1:9" x14ac:dyDescent="0.3">
      <c r="A20" s="162" t="s">
        <v>76</v>
      </c>
      <c r="B20" s="162"/>
      <c r="C20" s="163"/>
      <c r="D20" s="26"/>
      <c r="E20" s="26"/>
      <c r="F20" s="26"/>
      <c r="G20" s="26" t="s">
        <v>72</v>
      </c>
      <c r="H20" s="26"/>
      <c r="I20" s="81"/>
    </row>
    <row r="21" spans="1:9" ht="52.5" thickBot="1" x14ac:dyDescent="0.35">
      <c r="A21" s="182" t="s">
        <v>27</v>
      </c>
      <c r="B21" s="164" t="s">
        <v>91</v>
      </c>
      <c r="C21" s="101" t="s">
        <v>254</v>
      </c>
      <c r="D21" s="101" t="s">
        <v>255</v>
      </c>
      <c r="E21" s="101" t="s">
        <v>256</v>
      </c>
      <c r="F21" s="101" t="s">
        <v>257</v>
      </c>
      <c r="G21" s="101" t="s">
        <v>244</v>
      </c>
      <c r="H21" s="101" t="s">
        <v>258</v>
      </c>
      <c r="I21" s="101" t="s">
        <v>222</v>
      </c>
    </row>
    <row r="22" spans="1:9" ht="28" x14ac:dyDescent="0.3">
      <c r="A22" s="154">
        <v>1</v>
      </c>
      <c r="B22" s="194" t="s">
        <v>259</v>
      </c>
      <c r="C22" s="241"/>
      <c r="D22" s="258"/>
      <c r="E22" s="198">
        <f>D22*365</f>
        <v>0</v>
      </c>
      <c r="F22" s="261"/>
      <c r="G22" s="196">
        <f>F22*365</f>
        <v>0</v>
      </c>
      <c r="H22" s="165">
        <f>E22-G22</f>
        <v>0</v>
      </c>
      <c r="I22" s="144" t="e">
        <f>(G22/E22)</f>
        <v>#DIV/0!</v>
      </c>
    </row>
    <row r="23" spans="1:9" ht="42" x14ac:dyDescent="0.3">
      <c r="A23" s="154">
        <v>2</v>
      </c>
      <c r="B23" s="195" t="s">
        <v>260</v>
      </c>
      <c r="C23" s="243"/>
      <c r="D23" s="259"/>
      <c r="E23" s="198">
        <f t="shared" ref="E23:E24" si="6">D23*365</f>
        <v>0</v>
      </c>
      <c r="F23" s="262"/>
      <c r="G23" s="196">
        <f t="shared" ref="G23:G24" si="7">F23*365</f>
        <v>0</v>
      </c>
      <c r="H23" s="165">
        <f t="shared" ref="H23:H24" si="8">E23-G23</f>
        <v>0</v>
      </c>
      <c r="I23" s="144" t="e">
        <f t="shared" ref="I23:I24" si="9">(G23/E23)</f>
        <v>#DIV/0!</v>
      </c>
    </row>
    <row r="24" spans="1:9" ht="42.5" thickBot="1" x14ac:dyDescent="0.35">
      <c r="A24" s="154">
        <v>3</v>
      </c>
      <c r="B24" s="194" t="s">
        <v>261</v>
      </c>
      <c r="C24" s="245"/>
      <c r="D24" s="260"/>
      <c r="E24" s="198">
        <f t="shared" si="6"/>
        <v>0</v>
      </c>
      <c r="F24" s="263"/>
      <c r="G24" s="196">
        <f t="shared" si="7"/>
        <v>0</v>
      </c>
      <c r="H24" s="165">
        <f t="shared" si="8"/>
        <v>0</v>
      </c>
      <c r="I24" s="144" t="e">
        <f t="shared" si="9"/>
        <v>#DIV/0!</v>
      </c>
    </row>
    <row r="25" spans="1:9" x14ac:dyDescent="0.3">
      <c r="A25" s="382" t="s">
        <v>32</v>
      </c>
      <c r="B25" s="383"/>
      <c r="C25" s="190">
        <f t="shared" ref="C25:H25" si="10">SUM(C22:C24)</f>
        <v>0</v>
      </c>
      <c r="D25" s="197">
        <f t="shared" si="10"/>
        <v>0</v>
      </c>
      <c r="E25" s="166">
        <f t="shared" si="10"/>
        <v>0</v>
      </c>
      <c r="F25" s="197">
        <f t="shared" si="10"/>
        <v>0</v>
      </c>
      <c r="G25" s="167">
        <f>SUM(G22:G24)</f>
        <v>0</v>
      </c>
      <c r="H25" s="166">
        <f t="shared" si="10"/>
        <v>0</v>
      </c>
      <c r="I25" s="168" t="e">
        <f>G25/E25</f>
        <v>#DIV/0!</v>
      </c>
    </row>
    <row r="26" spans="1:9" x14ac:dyDescent="0.3">
      <c r="A26" s="39"/>
      <c r="B26" s="39"/>
      <c r="C26" s="39"/>
      <c r="D26" s="39"/>
      <c r="E26" s="39"/>
      <c r="F26" s="39"/>
      <c r="G26" s="39"/>
      <c r="H26" s="39"/>
      <c r="I26" s="39"/>
    </row>
    <row r="27" spans="1:9" x14ac:dyDescent="0.3">
      <c r="A27" s="39"/>
      <c r="B27" s="39"/>
      <c r="C27" s="39"/>
      <c r="D27" s="39"/>
      <c r="E27" s="39"/>
      <c r="F27" s="39"/>
      <c r="G27" s="39"/>
      <c r="H27" s="39"/>
      <c r="I27" s="39"/>
    </row>
    <row r="28" spans="1:9" x14ac:dyDescent="0.3">
      <c r="A28" s="39"/>
      <c r="B28" s="39"/>
      <c r="C28" s="39"/>
      <c r="D28" s="39"/>
      <c r="E28" s="39"/>
      <c r="F28" s="39"/>
      <c r="G28" s="39"/>
      <c r="H28" s="39"/>
      <c r="I28" s="39"/>
    </row>
    <row r="29" spans="1:9" x14ac:dyDescent="0.3">
      <c r="A29" s="354" t="s">
        <v>239</v>
      </c>
      <c r="B29" s="354"/>
      <c r="C29" s="354"/>
      <c r="D29" s="354"/>
      <c r="E29" s="354"/>
      <c r="F29" s="26"/>
      <c r="G29" s="39"/>
      <c r="H29" s="39"/>
      <c r="I29" s="39"/>
    </row>
    <row r="30" spans="1:9" x14ac:dyDescent="0.3">
      <c r="A30" s="384" t="s">
        <v>262</v>
      </c>
      <c r="B30" s="384"/>
      <c r="C30" s="384"/>
      <c r="D30" s="384"/>
      <c r="E30" s="384"/>
      <c r="F30" s="26"/>
      <c r="G30" s="39"/>
      <c r="H30" s="39"/>
      <c r="I30" s="39"/>
    </row>
    <row r="31" spans="1:9" ht="52" x14ac:dyDescent="0.3">
      <c r="A31" s="181" t="s">
        <v>27</v>
      </c>
      <c r="B31" s="169" t="s">
        <v>91</v>
      </c>
      <c r="C31" s="170" t="s">
        <v>263</v>
      </c>
      <c r="D31" s="171" t="s">
        <v>264</v>
      </c>
      <c r="E31" s="170" t="s">
        <v>265</v>
      </c>
      <c r="F31" s="171" t="s">
        <v>266</v>
      </c>
      <c r="G31" s="39"/>
      <c r="H31" s="39"/>
      <c r="I31" s="39"/>
    </row>
    <row r="32" spans="1:9" ht="14.5" thickBot="1" x14ac:dyDescent="0.35">
      <c r="A32" s="385" t="s">
        <v>267</v>
      </c>
      <c r="B32" s="386"/>
      <c r="C32" s="387"/>
      <c r="D32" s="387"/>
      <c r="E32" s="388"/>
      <c r="F32" s="26"/>
      <c r="G32" s="39"/>
      <c r="H32" s="39"/>
      <c r="I32" s="39"/>
    </row>
    <row r="33" spans="1:9" x14ac:dyDescent="0.3">
      <c r="A33" s="154">
        <v>1</v>
      </c>
      <c r="B33" s="189" t="s">
        <v>268</v>
      </c>
      <c r="C33" s="241"/>
      <c r="D33" s="241"/>
      <c r="E33" s="203">
        <f>C33</f>
        <v>0</v>
      </c>
      <c r="F33" s="155">
        <f>D33</f>
        <v>0</v>
      </c>
      <c r="G33" s="39"/>
      <c r="H33" s="39"/>
      <c r="I33" s="39"/>
    </row>
    <row r="34" spans="1:9" x14ac:dyDescent="0.3">
      <c r="A34" s="328">
        <v>2</v>
      </c>
      <c r="B34" s="199" t="s">
        <v>269</v>
      </c>
      <c r="C34" s="264"/>
      <c r="D34" s="264"/>
      <c r="E34" s="204">
        <f>C34*365</f>
        <v>0</v>
      </c>
      <c r="F34" s="172">
        <f>D34*365</f>
        <v>0</v>
      </c>
      <c r="G34" s="39"/>
      <c r="H34" s="39"/>
      <c r="I34" s="39"/>
    </row>
    <row r="35" spans="1:9" x14ac:dyDescent="0.3">
      <c r="A35" s="329"/>
      <c r="B35" s="200" t="s">
        <v>278</v>
      </c>
      <c r="C35" s="265"/>
      <c r="D35" s="265"/>
      <c r="E35" s="205">
        <f>C35*365</f>
        <v>0</v>
      </c>
      <c r="F35" s="173">
        <f>D35*365</f>
        <v>0</v>
      </c>
      <c r="G35" s="39"/>
      <c r="H35" s="39"/>
      <c r="I35" s="39"/>
    </row>
    <row r="36" spans="1:9" ht="25" x14ac:dyDescent="0.3">
      <c r="A36" s="329"/>
      <c r="B36" s="201" t="s">
        <v>280</v>
      </c>
      <c r="C36" s="265"/>
      <c r="D36" s="265"/>
      <c r="E36" s="205">
        <f t="shared" ref="E36:F38" si="11">C36*365</f>
        <v>0</v>
      </c>
      <c r="F36" s="173">
        <f t="shared" si="11"/>
        <v>0</v>
      </c>
      <c r="G36" s="39"/>
      <c r="H36" s="39"/>
      <c r="I36" s="39"/>
    </row>
    <row r="37" spans="1:9" x14ac:dyDescent="0.3">
      <c r="A37" s="329"/>
      <c r="B37" s="189" t="s">
        <v>279</v>
      </c>
      <c r="C37" s="265"/>
      <c r="D37" s="265"/>
      <c r="E37" s="205">
        <f t="shared" si="11"/>
        <v>0</v>
      </c>
      <c r="F37" s="173">
        <f t="shared" si="11"/>
        <v>0</v>
      </c>
      <c r="G37" s="39"/>
      <c r="H37" s="39" t="s">
        <v>72</v>
      </c>
      <c r="I37" s="39"/>
    </row>
    <row r="38" spans="1:9" x14ac:dyDescent="0.3">
      <c r="A38" s="330"/>
      <c r="B38" s="189" t="s">
        <v>281</v>
      </c>
      <c r="C38" s="265">
        <f>C34-(C35+C36+C37)</f>
        <v>0</v>
      </c>
      <c r="D38" s="265">
        <f>D34-(D35+D36+D37)</f>
        <v>0</v>
      </c>
      <c r="E38" s="205">
        <f t="shared" si="11"/>
        <v>0</v>
      </c>
      <c r="F38" s="173">
        <f t="shared" si="11"/>
        <v>0</v>
      </c>
      <c r="G38" s="39"/>
      <c r="H38" s="39"/>
      <c r="I38" s="39"/>
    </row>
    <row r="39" spans="1:9" ht="25.5" thickBot="1" x14ac:dyDescent="0.35">
      <c r="A39" s="154">
        <v>3</v>
      </c>
      <c r="B39" s="201" t="s">
        <v>270</v>
      </c>
      <c r="C39" s="266"/>
      <c r="D39" s="266"/>
      <c r="E39" s="206"/>
      <c r="F39" s="100"/>
      <c r="G39" s="39"/>
      <c r="H39" s="39"/>
      <c r="I39" s="39"/>
    </row>
    <row r="40" spans="1:9" ht="23.5" customHeight="1" x14ac:dyDescent="0.3">
      <c r="A40" s="174"/>
      <c r="B40" s="174" t="s">
        <v>271</v>
      </c>
      <c r="C40" s="202">
        <f>C34</f>
        <v>0</v>
      </c>
      <c r="D40" s="202">
        <f>D34</f>
        <v>0</v>
      </c>
      <c r="E40" s="175">
        <f>E34</f>
        <v>0</v>
      </c>
      <c r="F40" s="175">
        <f>F34</f>
        <v>0</v>
      </c>
      <c r="G40" s="39"/>
      <c r="H40" s="39"/>
      <c r="I40" s="39"/>
    </row>
    <row r="41" spans="1:9" ht="14" customHeight="1" x14ac:dyDescent="0.3">
      <c r="A41" s="389" t="s">
        <v>272</v>
      </c>
      <c r="B41" s="390"/>
      <c r="C41" s="176">
        <f>SUM(C40:D40)</f>
        <v>0</v>
      </c>
      <c r="D41" s="177" t="s">
        <v>273</v>
      </c>
      <c r="E41" s="178">
        <f>SUM(E40:F40)</f>
        <v>0</v>
      </c>
      <c r="F41" s="179" t="s">
        <v>110</v>
      </c>
      <c r="G41" s="39"/>
      <c r="H41" s="39"/>
      <c r="I41" s="39"/>
    </row>
    <row r="42" spans="1:9" x14ac:dyDescent="0.3">
      <c r="A42" s="378" t="s">
        <v>274</v>
      </c>
      <c r="B42" s="378"/>
      <c r="C42" s="180">
        <f>SUM(C33:D33)</f>
        <v>0</v>
      </c>
      <c r="D42" s="28"/>
      <c r="E42" s="28"/>
      <c r="F42" s="26"/>
      <c r="G42" s="39"/>
      <c r="H42" s="39"/>
      <c r="I42" s="39"/>
    </row>
    <row r="43" spans="1:9" x14ac:dyDescent="0.3">
      <c r="A43" s="39"/>
      <c r="B43" s="39" t="s">
        <v>72</v>
      </c>
      <c r="C43" s="39"/>
      <c r="D43" s="39"/>
      <c r="E43" s="39"/>
      <c r="F43" s="39"/>
      <c r="G43" s="39"/>
      <c r="H43" s="39"/>
      <c r="I43" s="39"/>
    </row>
    <row r="44" spans="1:9" x14ac:dyDescent="0.3">
      <c r="A44" s="39"/>
      <c r="B44" s="39"/>
      <c r="C44" s="39"/>
      <c r="D44" s="39"/>
      <c r="E44" s="39"/>
      <c r="F44" s="39"/>
      <c r="G44" s="39"/>
      <c r="H44" s="39"/>
      <c r="I44" s="39"/>
    </row>
    <row r="45" spans="1:9" x14ac:dyDescent="0.3">
      <c r="A45" s="39"/>
      <c r="B45" s="39"/>
      <c r="C45" s="39"/>
      <c r="D45" s="39"/>
      <c r="E45" s="39"/>
      <c r="F45" s="39"/>
      <c r="G45" s="39"/>
      <c r="H45" s="39"/>
      <c r="I45" s="39"/>
    </row>
    <row r="46" spans="1:9" x14ac:dyDescent="0.3">
      <c r="A46" s="39"/>
      <c r="B46" s="39"/>
      <c r="C46" s="39"/>
      <c r="D46" s="39"/>
      <c r="E46" s="39"/>
      <c r="F46" s="39"/>
      <c r="G46" s="39"/>
      <c r="H46" s="39"/>
      <c r="I46" s="39"/>
    </row>
    <row r="124" spans="1:9" ht="15.75" customHeight="1" x14ac:dyDescent="0.3">
      <c r="A124" s="391" t="s">
        <v>33</v>
      </c>
      <c r="B124" s="392"/>
      <c r="C124" s="392"/>
      <c r="D124" s="392"/>
      <c r="E124" s="392"/>
      <c r="F124" s="392"/>
      <c r="G124" s="392"/>
      <c r="H124" s="392"/>
      <c r="I124" s="392"/>
    </row>
    <row r="125" spans="1:9" x14ac:dyDescent="0.3">
      <c r="A125" s="393" t="s">
        <v>41</v>
      </c>
      <c r="B125" s="393"/>
      <c r="C125" s="393"/>
      <c r="D125" s="393"/>
      <c r="E125" s="393"/>
      <c r="F125" s="393"/>
      <c r="G125" s="393"/>
      <c r="H125" s="393"/>
      <c r="I125" s="393"/>
    </row>
    <row r="126" spans="1:9" ht="15" customHeight="1" x14ac:dyDescent="0.3">
      <c r="A126" s="394" t="s">
        <v>27</v>
      </c>
      <c r="B126" s="394" t="s">
        <v>31</v>
      </c>
      <c r="C126" s="184"/>
      <c r="D126" s="394" t="s">
        <v>42</v>
      </c>
      <c r="E126" s="394" t="s">
        <v>34</v>
      </c>
      <c r="F126" s="394" t="s">
        <v>43</v>
      </c>
      <c r="G126" s="394" t="s">
        <v>44</v>
      </c>
      <c r="H126" s="394" t="s">
        <v>45</v>
      </c>
      <c r="I126" s="394" t="s">
        <v>40</v>
      </c>
    </row>
    <row r="127" spans="1:9" x14ac:dyDescent="0.3">
      <c r="A127" s="395"/>
      <c r="B127" s="395"/>
      <c r="C127" s="185"/>
      <c r="D127" s="396"/>
      <c r="E127" s="395"/>
      <c r="F127" s="395"/>
      <c r="G127" s="395"/>
      <c r="H127" s="395"/>
      <c r="I127" s="395"/>
    </row>
    <row r="128" spans="1:9" x14ac:dyDescent="0.3">
      <c r="A128" s="41">
        <v>1</v>
      </c>
      <c r="B128" s="41" t="s">
        <v>29</v>
      </c>
      <c r="C128" s="41"/>
      <c r="D128" s="41"/>
      <c r="E128" s="41">
        <v>2</v>
      </c>
      <c r="F128" s="41">
        <v>10</v>
      </c>
      <c r="G128" s="41">
        <f t="shared" ref="G128:G134" si="12">E128*F128</f>
        <v>20</v>
      </c>
      <c r="H128" s="41">
        <v>20</v>
      </c>
      <c r="I128" s="44">
        <f>G128-H128</f>
        <v>0</v>
      </c>
    </row>
    <row r="129" spans="1:9" x14ac:dyDescent="0.3">
      <c r="A129" s="41">
        <v>2</v>
      </c>
      <c r="B129" s="41" t="s">
        <v>28</v>
      </c>
      <c r="C129" s="41"/>
      <c r="D129" s="41"/>
      <c r="E129" s="41">
        <v>3</v>
      </c>
      <c r="F129" s="41">
        <v>20</v>
      </c>
      <c r="G129" s="41">
        <f t="shared" si="12"/>
        <v>60</v>
      </c>
      <c r="H129" s="41">
        <v>60</v>
      </c>
      <c r="I129" s="44">
        <f t="shared" ref="I129:I134" si="13">G129-H129</f>
        <v>0</v>
      </c>
    </row>
    <row r="130" spans="1:9" x14ac:dyDescent="0.3">
      <c r="A130" s="41"/>
      <c r="D130" s="41"/>
      <c r="E130" s="41"/>
      <c r="F130" s="41"/>
      <c r="G130" s="41">
        <f t="shared" si="12"/>
        <v>0</v>
      </c>
      <c r="H130" s="41"/>
      <c r="I130" s="44">
        <f t="shared" si="13"/>
        <v>0</v>
      </c>
    </row>
    <row r="131" spans="1:9" x14ac:dyDescent="0.3">
      <c r="A131" s="41"/>
      <c r="B131" s="41"/>
      <c r="C131" s="41"/>
      <c r="D131" s="41"/>
      <c r="E131" s="41"/>
      <c r="F131" s="41"/>
      <c r="G131" s="41">
        <f t="shared" si="12"/>
        <v>0</v>
      </c>
      <c r="H131" s="41"/>
      <c r="I131" s="44">
        <f t="shared" si="13"/>
        <v>0</v>
      </c>
    </row>
    <row r="132" spans="1:9" x14ac:dyDescent="0.3">
      <c r="A132" s="41"/>
      <c r="B132" s="41"/>
      <c r="C132" s="41"/>
      <c r="D132" s="41"/>
      <c r="E132" s="41"/>
      <c r="F132" s="41"/>
      <c r="G132" s="41">
        <f t="shared" si="12"/>
        <v>0</v>
      </c>
      <c r="H132" s="41"/>
      <c r="I132" s="44">
        <f t="shared" si="13"/>
        <v>0</v>
      </c>
    </row>
    <row r="133" spans="1:9" x14ac:dyDescent="0.3">
      <c r="A133" s="41"/>
      <c r="B133" s="41"/>
      <c r="C133" s="41"/>
      <c r="D133" s="41"/>
      <c r="E133" s="41"/>
      <c r="F133" s="41"/>
      <c r="G133" s="41">
        <f t="shared" si="12"/>
        <v>0</v>
      </c>
      <c r="H133" s="41"/>
      <c r="I133" s="44">
        <f t="shared" si="13"/>
        <v>0</v>
      </c>
    </row>
    <row r="134" spans="1:9" x14ac:dyDescent="0.3">
      <c r="A134" s="41"/>
      <c r="B134" s="41"/>
      <c r="C134" s="41"/>
      <c r="D134" s="41"/>
      <c r="E134" s="41"/>
      <c r="F134" s="41"/>
      <c r="G134" s="41">
        <f t="shared" si="12"/>
        <v>0</v>
      </c>
      <c r="H134" s="41"/>
      <c r="I134" s="44">
        <f t="shared" si="13"/>
        <v>0</v>
      </c>
    </row>
    <row r="135" spans="1:9" x14ac:dyDescent="0.3">
      <c r="A135" s="41"/>
      <c r="B135" s="41"/>
      <c r="C135" s="41"/>
      <c r="D135" s="41"/>
      <c r="E135" s="41"/>
      <c r="F135" s="41"/>
      <c r="G135" s="41"/>
      <c r="H135" s="41"/>
      <c r="I135" s="44"/>
    </row>
    <row r="136" spans="1:9" x14ac:dyDescent="0.3">
      <c r="A136" s="41"/>
      <c r="B136" s="41"/>
      <c r="C136" s="41"/>
      <c r="D136" s="41"/>
      <c r="E136" s="41"/>
      <c r="F136" s="41"/>
      <c r="G136" s="41"/>
      <c r="H136" s="41"/>
      <c r="I136" s="44"/>
    </row>
    <row r="137" spans="1:9" x14ac:dyDescent="0.3">
      <c r="A137" s="41"/>
      <c r="B137" s="41"/>
      <c r="C137" s="41"/>
      <c r="D137" s="41"/>
      <c r="E137" s="41"/>
      <c r="F137" s="41"/>
      <c r="G137" s="41"/>
      <c r="H137" s="41"/>
      <c r="I137" s="44"/>
    </row>
    <row r="138" spans="1:9" x14ac:dyDescent="0.3">
      <c r="A138" s="41"/>
      <c r="B138" s="41"/>
      <c r="C138" s="41"/>
      <c r="D138" s="41"/>
      <c r="E138" s="41"/>
      <c r="F138" s="41"/>
      <c r="G138" s="41"/>
      <c r="H138" s="41"/>
      <c r="I138" s="44"/>
    </row>
    <row r="139" spans="1:9" x14ac:dyDescent="0.3">
      <c r="A139" s="41"/>
      <c r="B139" s="41"/>
      <c r="C139" s="41"/>
      <c r="D139" s="41"/>
      <c r="E139" s="41"/>
      <c r="F139" s="41"/>
      <c r="G139" s="41"/>
      <c r="H139" s="41"/>
      <c r="I139" s="44"/>
    </row>
    <row r="140" spans="1:9" x14ac:dyDescent="0.3">
      <c r="A140" s="41"/>
      <c r="B140" s="41"/>
      <c r="C140" s="41"/>
      <c r="D140" s="41"/>
      <c r="E140" s="41"/>
      <c r="F140" s="41"/>
      <c r="G140" s="41"/>
      <c r="H140" s="41"/>
      <c r="I140" s="44"/>
    </row>
    <row r="141" spans="1:9" x14ac:dyDescent="0.3">
      <c r="A141" s="41"/>
      <c r="B141" s="41"/>
      <c r="C141" s="41"/>
      <c r="D141" s="41"/>
      <c r="E141" s="41"/>
      <c r="F141" s="41"/>
      <c r="G141" s="41"/>
      <c r="H141" s="41"/>
      <c r="I141" s="44"/>
    </row>
    <row r="142" spans="1:9" x14ac:dyDescent="0.3">
      <c r="A142" s="41"/>
      <c r="B142" s="41"/>
      <c r="C142" s="41"/>
      <c r="D142" s="41"/>
      <c r="E142" s="41"/>
      <c r="F142" s="41"/>
      <c r="G142" s="41"/>
      <c r="H142" s="41"/>
      <c r="I142" s="44"/>
    </row>
    <row r="143" spans="1:9" x14ac:dyDescent="0.3">
      <c r="A143" s="41"/>
      <c r="B143" s="41"/>
      <c r="C143" s="41"/>
      <c r="D143" s="41"/>
      <c r="E143" s="41"/>
      <c r="F143" s="41"/>
      <c r="G143" s="41"/>
      <c r="H143" s="41"/>
      <c r="I143" s="44"/>
    </row>
    <row r="144" spans="1:9" x14ac:dyDescent="0.3">
      <c r="A144" s="41"/>
      <c r="B144" s="41"/>
      <c r="C144" s="41"/>
      <c r="D144" s="41"/>
      <c r="E144" s="41"/>
      <c r="F144" s="41"/>
      <c r="G144" s="41"/>
      <c r="H144" s="41"/>
      <c r="I144" s="44"/>
    </row>
    <row r="145" spans="1:9" x14ac:dyDescent="0.3">
      <c r="A145" s="45" t="s">
        <v>32</v>
      </c>
      <c r="B145" s="45"/>
      <c r="C145" s="45"/>
      <c r="D145" s="45"/>
      <c r="E145" s="45">
        <f>SUM(E128:E129)</f>
        <v>5</v>
      </c>
      <c r="F145" s="45">
        <f>SUM(F128:F129)</f>
        <v>30</v>
      </c>
      <c r="G145" s="45">
        <f>SUM(G128:G144)</f>
        <v>80</v>
      </c>
      <c r="H145" s="46">
        <f>SUM(H128:H144)</f>
        <v>80</v>
      </c>
      <c r="I145" s="47"/>
    </row>
    <row r="147" spans="1:9" x14ac:dyDescent="0.3">
      <c r="A147" s="38" t="s">
        <v>46</v>
      </c>
    </row>
    <row r="149" spans="1:9" ht="15.75" customHeight="1" x14ac:dyDescent="0.3">
      <c r="A149" s="391" t="s">
        <v>33</v>
      </c>
      <c r="B149" s="391"/>
      <c r="C149" s="391"/>
      <c r="D149" s="391"/>
      <c r="E149" s="391"/>
      <c r="F149" s="391"/>
      <c r="G149" s="391"/>
      <c r="H149" s="391"/>
    </row>
    <row r="150" spans="1:9" x14ac:dyDescent="0.3">
      <c r="A150" s="397" t="s">
        <v>47</v>
      </c>
      <c r="B150" s="397"/>
      <c r="C150" s="397"/>
      <c r="D150" s="397"/>
      <c r="E150" s="397"/>
      <c r="F150" s="397"/>
      <c r="G150" s="397"/>
      <c r="H150" s="397"/>
    </row>
    <row r="151" spans="1:9" x14ac:dyDescent="0.3">
      <c r="A151" s="48"/>
      <c r="B151" s="48"/>
      <c r="C151" s="48"/>
      <c r="D151" s="48"/>
      <c r="E151" s="48"/>
      <c r="F151" s="48"/>
      <c r="G151" s="48"/>
    </row>
    <row r="152" spans="1:9" ht="15" customHeight="1" x14ac:dyDescent="0.3">
      <c r="A152" s="398" t="s">
        <v>27</v>
      </c>
      <c r="B152" s="394" t="s">
        <v>31</v>
      </c>
      <c r="C152" s="184"/>
      <c r="D152" s="394" t="s">
        <v>34</v>
      </c>
      <c r="E152" s="394" t="s">
        <v>35</v>
      </c>
      <c r="F152" s="394" t="s">
        <v>48</v>
      </c>
      <c r="G152" s="394" t="s">
        <v>49</v>
      </c>
      <c r="H152" s="394" t="s">
        <v>40</v>
      </c>
    </row>
    <row r="153" spans="1:9" x14ac:dyDescent="0.3">
      <c r="A153" s="399"/>
      <c r="B153" s="396"/>
      <c r="C153" s="186"/>
      <c r="D153" s="396"/>
      <c r="E153" s="396"/>
      <c r="F153" s="395"/>
      <c r="G153" s="396"/>
      <c r="H153" s="396"/>
    </row>
    <row r="154" spans="1:9" x14ac:dyDescent="0.3">
      <c r="A154" s="41">
        <v>1</v>
      </c>
      <c r="B154" s="41" t="s">
        <v>50</v>
      </c>
      <c r="C154" s="41"/>
      <c r="D154" s="41"/>
      <c r="E154" s="41"/>
      <c r="F154" s="41">
        <f t="shared" ref="F154:F160" si="14">D154*E154</f>
        <v>0</v>
      </c>
      <c r="G154" s="41"/>
      <c r="H154" s="41">
        <f>F154-G154</f>
        <v>0</v>
      </c>
    </row>
    <row r="155" spans="1:9" x14ac:dyDescent="0.3">
      <c r="A155" s="41"/>
      <c r="B155" s="41"/>
      <c r="C155" s="41"/>
      <c r="D155" s="41"/>
      <c r="E155" s="41"/>
      <c r="F155" s="41">
        <f t="shared" si="14"/>
        <v>0</v>
      </c>
      <c r="G155" s="41"/>
      <c r="H155" s="41">
        <f t="shared" ref="H155:H160" si="15">F155-G155</f>
        <v>0</v>
      </c>
    </row>
    <row r="156" spans="1:9" x14ac:dyDescent="0.3">
      <c r="A156" s="41"/>
      <c r="B156" s="41"/>
      <c r="C156" s="41"/>
      <c r="D156" s="41"/>
      <c r="E156" s="41"/>
      <c r="F156" s="41">
        <f t="shared" si="14"/>
        <v>0</v>
      </c>
      <c r="G156" s="41"/>
      <c r="H156" s="41">
        <f t="shared" si="15"/>
        <v>0</v>
      </c>
    </row>
    <row r="157" spans="1:9" x14ac:dyDescent="0.3">
      <c r="A157" s="41"/>
      <c r="B157" s="41"/>
      <c r="C157" s="41"/>
      <c r="D157" s="41"/>
      <c r="E157" s="41"/>
      <c r="F157" s="41">
        <f t="shared" si="14"/>
        <v>0</v>
      </c>
      <c r="G157" s="41"/>
      <c r="H157" s="41">
        <f t="shared" si="15"/>
        <v>0</v>
      </c>
    </row>
    <row r="158" spans="1:9" x14ac:dyDescent="0.3">
      <c r="A158" s="41"/>
      <c r="B158" s="41"/>
      <c r="C158" s="41"/>
      <c r="D158" s="41"/>
      <c r="E158" s="41"/>
      <c r="F158" s="41">
        <f t="shared" si="14"/>
        <v>0</v>
      </c>
      <c r="G158" s="41"/>
      <c r="H158" s="41">
        <f t="shared" si="15"/>
        <v>0</v>
      </c>
    </row>
    <row r="159" spans="1:9" x14ac:dyDescent="0.3">
      <c r="A159" s="41"/>
      <c r="B159" s="41"/>
      <c r="C159" s="41"/>
      <c r="D159" s="41"/>
      <c r="E159" s="41"/>
      <c r="F159" s="41">
        <f t="shared" si="14"/>
        <v>0</v>
      </c>
      <c r="G159" s="41"/>
      <c r="H159" s="41">
        <f t="shared" si="15"/>
        <v>0</v>
      </c>
    </row>
    <row r="160" spans="1:9" x14ac:dyDescent="0.3">
      <c r="A160" s="41"/>
      <c r="B160" s="41"/>
      <c r="C160" s="41"/>
      <c r="D160" s="41"/>
      <c r="E160" s="41"/>
      <c r="F160" s="41">
        <f t="shared" si="14"/>
        <v>0</v>
      </c>
      <c r="G160" s="41"/>
      <c r="H160" s="41">
        <f t="shared" si="15"/>
        <v>0</v>
      </c>
    </row>
    <row r="161" spans="1:8" x14ac:dyDescent="0.3">
      <c r="A161" s="41"/>
      <c r="B161" s="41"/>
      <c r="C161" s="41"/>
      <c r="D161" s="41"/>
      <c r="E161" s="41"/>
      <c r="F161" s="41"/>
      <c r="G161" s="41"/>
      <c r="H161" s="41"/>
    </row>
    <row r="162" spans="1:8" x14ac:dyDescent="0.3">
      <c r="A162" s="41"/>
      <c r="B162" s="41"/>
      <c r="C162" s="41"/>
      <c r="D162" s="41"/>
      <c r="E162" s="41"/>
      <c r="F162" s="41"/>
      <c r="G162" s="41"/>
      <c r="H162" s="41"/>
    </row>
    <row r="163" spans="1:8" x14ac:dyDescent="0.3">
      <c r="A163" s="41"/>
      <c r="B163" s="41"/>
      <c r="C163" s="41"/>
      <c r="D163" s="41"/>
      <c r="E163" s="41"/>
      <c r="F163" s="41"/>
      <c r="G163" s="41"/>
      <c r="H163" s="41"/>
    </row>
    <row r="164" spans="1:8" ht="14.5" thickBot="1" x14ac:dyDescent="0.35">
      <c r="A164" s="50"/>
      <c r="B164" s="50"/>
      <c r="C164" s="50"/>
      <c r="D164" s="50"/>
      <c r="E164" s="50"/>
      <c r="F164" s="50"/>
      <c r="G164" s="50"/>
      <c r="H164" s="50"/>
    </row>
    <row r="165" spans="1:8" x14ac:dyDescent="0.3">
      <c r="A165" s="51" t="s">
        <v>32</v>
      </c>
      <c r="B165" s="51"/>
      <c r="C165" s="51"/>
      <c r="D165" s="51"/>
      <c r="E165" s="51"/>
      <c r="F165" s="51">
        <f>SUM(F154:F164)</f>
        <v>0</v>
      </c>
      <c r="G165" s="51">
        <f>SUM(G154:G154)</f>
        <v>0</v>
      </c>
      <c r="H165" s="51">
        <f>SUM(H154:H164)</f>
        <v>0</v>
      </c>
    </row>
    <row r="167" spans="1:8" x14ac:dyDescent="0.3">
      <c r="A167" s="38" t="s">
        <v>51</v>
      </c>
    </row>
    <row r="170" spans="1:8" ht="15.75" customHeight="1" x14ac:dyDescent="0.3">
      <c r="A170" s="391" t="s">
        <v>33</v>
      </c>
      <c r="B170" s="391"/>
      <c r="C170" s="391"/>
      <c r="D170" s="391"/>
      <c r="E170" s="391"/>
      <c r="F170" s="391"/>
      <c r="G170" s="391"/>
      <c r="H170" s="391"/>
    </row>
    <row r="171" spans="1:8" x14ac:dyDescent="0.3">
      <c r="A171" s="397" t="s">
        <v>52</v>
      </c>
      <c r="B171" s="397"/>
      <c r="C171" s="397"/>
      <c r="D171" s="397"/>
      <c r="E171" s="397"/>
      <c r="F171" s="397"/>
      <c r="G171" s="397"/>
      <c r="H171" s="397"/>
    </row>
    <row r="173" spans="1:8" ht="15" customHeight="1" x14ac:dyDescent="0.3">
      <c r="A173" s="394" t="s">
        <v>27</v>
      </c>
      <c r="B173" s="394" t="s">
        <v>31</v>
      </c>
      <c r="C173" s="184"/>
      <c r="D173" s="394" t="s">
        <v>34</v>
      </c>
      <c r="E173" s="394" t="s">
        <v>35</v>
      </c>
      <c r="F173" s="394" t="s">
        <v>36</v>
      </c>
      <c r="G173" s="394" t="s">
        <v>49</v>
      </c>
      <c r="H173" s="394" t="s">
        <v>40</v>
      </c>
    </row>
    <row r="174" spans="1:8" x14ac:dyDescent="0.3">
      <c r="A174" s="396"/>
      <c r="B174" s="396"/>
      <c r="C174" s="186"/>
      <c r="D174" s="396"/>
      <c r="E174" s="396"/>
      <c r="F174" s="395"/>
      <c r="G174" s="396"/>
      <c r="H174" s="396"/>
    </row>
    <row r="175" spans="1:8" x14ac:dyDescent="0.3">
      <c r="A175" s="41">
        <v>1</v>
      </c>
      <c r="B175" s="41" t="s">
        <v>52</v>
      </c>
      <c r="C175" s="41"/>
      <c r="D175" s="41"/>
      <c r="E175" s="41"/>
      <c r="F175" s="41">
        <f>D175*E175</f>
        <v>0</v>
      </c>
      <c r="G175" s="41"/>
      <c r="H175" s="41">
        <f>F175-G175</f>
        <v>0</v>
      </c>
    </row>
    <row r="176" spans="1:8" x14ac:dyDescent="0.3">
      <c r="A176" s="41"/>
      <c r="B176" s="41"/>
      <c r="C176" s="41"/>
      <c r="D176" s="41"/>
      <c r="E176" s="41"/>
      <c r="F176" s="41">
        <f>D176*E176</f>
        <v>0</v>
      </c>
      <c r="G176" s="41"/>
      <c r="H176" s="41">
        <f>F176-G176</f>
        <v>0</v>
      </c>
    </row>
    <row r="177" spans="1:8" x14ac:dyDescent="0.3">
      <c r="A177" s="41"/>
      <c r="B177" s="41"/>
      <c r="C177" s="41"/>
      <c r="D177" s="41"/>
      <c r="E177" s="41"/>
      <c r="F177" s="41">
        <f>D177*E177</f>
        <v>0</v>
      </c>
      <c r="G177" s="41"/>
      <c r="H177" s="41">
        <f>F177-G177</f>
        <v>0</v>
      </c>
    </row>
    <row r="178" spans="1:8" x14ac:dyDescent="0.3">
      <c r="A178" s="41"/>
      <c r="B178" s="41"/>
      <c r="C178" s="41"/>
      <c r="D178" s="41"/>
      <c r="E178" s="41"/>
      <c r="F178" s="41">
        <f>D178*E178</f>
        <v>0</v>
      </c>
      <c r="G178" s="41"/>
      <c r="H178" s="41">
        <f>F178-G178</f>
        <v>0</v>
      </c>
    </row>
    <row r="179" spans="1:8" x14ac:dyDescent="0.3">
      <c r="A179" s="41"/>
      <c r="B179" s="41"/>
      <c r="C179" s="41"/>
      <c r="D179" s="41"/>
      <c r="E179" s="41"/>
      <c r="F179" s="41">
        <f>D179*E179</f>
        <v>0</v>
      </c>
      <c r="G179" s="41"/>
      <c r="H179" s="41">
        <f>F179-G179</f>
        <v>0</v>
      </c>
    </row>
    <row r="180" spans="1:8" x14ac:dyDescent="0.3">
      <c r="A180" s="41"/>
      <c r="B180" s="41"/>
      <c r="C180" s="41"/>
      <c r="D180" s="41"/>
      <c r="E180" s="41"/>
      <c r="F180" s="41"/>
      <c r="G180" s="41"/>
      <c r="H180" s="41"/>
    </row>
    <row r="181" spans="1:8" x14ac:dyDescent="0.3">
      <c r="A181" s="41"/>
      <c r="B181" s="41"/>
      <c r="C181" s="41"/>
      <c r="D181" s="41"/>
      <c r="E181" s="41"/>
      <c r="F181" s="41"/>
      <c r="G181" s="41"/>
      <c r="H181" s="41"/>
    </row>
    <row r="182" spans="1:8" x14ac:dyDescent="0.3">
      <c r="A182" s="41"/>
      <c r="B182" s="41"/>
      <c r="C182" s="41"/>
      <c r="D182" s="41"/>
      <c r="E182" s="41"/>
      <c r="F182" s="41"/>
      <c r="G182" s="41"/>
      <c r="H182" s="41"/>
    </row>
    <row r="183" spans="1:8" x14ac:dyDescent="0.3">
      <c r="A183" s="41"/>
      <c r="B183" s="41"/>
      <c r="C183" s="41"/>
      <c r="D183" s="41"/>
      <c r="E183" s="41"/>
      <c r="F183" s="41"/>
      <c r="G183" s="41"/>
      <c r="H183" s="41"/>
    </row>
    <row r="184" spans="1:8" x14ac:dyDescent="0.3">
      <c r="A184" s="41"/>
      <c r="B184" s="41"/>
      <c r="C184" s="41"/>
      <c r="D184" s="41"/>
      <c r="E184" s="41"/>
      <c r="F184" s="41"/>
      <c r="G184" s="41"/>
      <c r="H184" s="41"/>
    </row>
    <row r="185" spans="1:8" x14ac:dyDescent="0.3">
      <c r="A185" s="41"/>
      <c r="B185" s="41"/>
      <c r="C185" s="41"/>
      <c r="D185" s="41"/>
      <c r="E185" s="41"/>
      <c r="F185" s="41"/>
      <c r="G185" s="41"/>
      <c r="H185" s="41"/>
    </row>
    <row r="186" spans="1:8" x14ac:dyDescent="0.3">
      <c r="A186" s="45" t="s">
        <v>32</v>
      </c>
      <c r="B186" s="45"/>
      <c r="C186" s="45"/>
      <c r="D186" s="45"/>
      <c r="E186" s="45"/>
      <c r="F186" s="45">
        <f>SUM(F175:F185)</f>
        <v>0</v>
      </c>
      <c r="G186" s="45">
        <f>SUM(G175:G175)</f>
        <v>0</v>
      </c>
      <c r="H186" s="45">
        <f>SUM(H175:H185)</f>
        <v>0</v>
      </c>
    </row>
    <row r="189" spans="1:8" ht="15.75" customHeight="1" x14ac:dyDescent="0.3">
      <c r="A189" s="391" t="s">
        <v>33</v>
      </c>
      <c r="B189" s="392"/>
      <c r="C189" s="392"/>
      <c r="D189" s="392"/>
      <c r="E189" s="392"/>
      <c r="F189" s="392"/>
    </row>
    <row r="190" spans="1:8" x14ac:dyDescent="0.3">
      <c r="A190" s="393" t="s">
        <v>53</v>
      </c>
      <c r="B190" s="393"/>
      <c r="C190" s="393"/>
      <c r="D190" s="393"/>
      <c r="E190" s="393"/>
      <c r="F190" s="393"/>
    </row>
    <row r="192" spans="1:8" ht="15" customHeight="1" x14ac:dyDescent="0.3">
      <c r="A192" s="394" t="s">
        <v>27</v>
      </c>
      <c r="B192" s="394" t="s">
        <v>31</v>
      </c>
      <c r="C192" s="184"/>
      <c r="D192" s="394" t="s">
        <v>34</v>
      </c>
      <c r="E192" s="394" t="s">
        <v>35</v>
      </c>
      <c r="F192" s="394" t="s">
        <v>49</v>
      </c>
    </row>
    <row r="193" spans="1:12" x14ac:dyDescent="0.3">
      <c r="A193" s="396"/>
      <c r="B193" s="396"/>
      <c r="C193" s="186"/>
      <c r="D193" s="396"/>
      <c r="E193" s="396"/>
      <c r="F193" s="396"/>
    </row>
    <row r="194" spans="1:12" x14ac:dyDescent="0.3">
      <c r="A194" s="41">
        <v>1</v>
      </c>
      <c r="B194" s="41" t="s">
        <v>53</v>
      </c>
      <c r="C194" s="41"/>
      <c r="D194" s="41"/>
      <c r="E194" s="41"/>
      <c r="F194" s="41">
        <f>D194*E194</f>
        <v>0</v>
      </c>
    </row>
    <row r="195" spans="1:12" x14ac:dyDescent="0.3">
      <c r="A195" s="41"/>
      <c r="B195" s="41"/>
      <c r="C195" s="41"/>
      <c r="D195" s="41"/>
      <c r="E195" s="41"/>
      <c r="F195" s="41"/>
    </row>
    <row r="196" spans="1:12" x14ac:dyDescent="0.3">
      <c r="A196" s="41"/>
      <c r="B196" s="41"/>
      <c r="C196" s="41"/>
      <c r="D196" s="41"/>
      <c r="E196" s="41"/>
      <c r="F196" s="41"/>
    </row>
    <row r="197" spans="1:12" x14ac:dyDescent="0.3">
      <c r="A197" s="41"/>
      <c r="B197" s="41"/>
      <c r="C197" s="41"/>
      <c r="D197" s="41"/>
      <c r="E197" s="41"/>
      <c r="F197" s="41"/>
    </row>
    <row r="198" spans="1:12" x14ac:dyDescent="0.3">
      <c r="A198" s="41"/>
      <c r="B198" s="41"/>
      <c r="C198" s="41"/>
      <c r="D198" s="41"/>
      <c r="E198" s="41"/>
      <c r="F198" s="41"/>
    </row>
    <row r="199" spans="1:12" x14ac:dyDescent="0.3">
      <c r="A199" s="41"/>
      <c r="B199" s="41"/>
      <c r="C199" s="41"/>
      <c r="D199" s="41"/>
      <c r="E199" s="41"/>
      <c r="F199" s="41"/>
    </row>
    <row r="200" spans="1:12" x14ac:dyDescent="0.3">
      <c r="A200" s="41"/>
      <c r="B200" s="41"/>
      <c r="C200" s="41"/>
      <c r="D200" s="41"/>
      <c r="E200" s="41"/>
      <c r="F200" s="41"/>
    </row>
    <row r="201" spans="1:12" x14ac:dyDescent="0.3">
      <c r="A201" s="41"/>
      <c r="B201" s="41"/>
      <c r="C201" s="41"/>
      <c r="D201" s="41"/>
      <c r="E201" s="41"/>
      <c r="F201" s="41"/>
    </row>
    <row r="202" spans="1:12" x14ac:dyDescent="0.3">
      <c r="A202" s="41"/>
      <c r="B202" s="41"/>
      <c r="C202" s="41"/>
      <c r="D202" s="41"/>
      <c r="E202" s="41"/>
      <c r="F202" s="41"/>
    </row>
    <row r="203" spans="1:12" x14ac:dyDescent="0.3">
      <c r="A203" s="41"/>
      <c r="B203" s="41"/>
      <c r="C203" s="41"/>
      <c r="D203" s="41"/>
      <c r="E203" s="41"/>
      <c r="F203" s="41"/>
    </row>
    <row r="204" spans="1:12" x14ac:dyDescent="0.3">
      <c r="A204" s="41"/>
      <c r="B204" s="41"/>
      <c r="C204" s="41"/>
      <c r="D204" s="41"/>
      <c r="E204" s="41"/>
      <c r="F204" s="41"/>
    </row>
    <row r="205" spans="1:12" x14ac:dyDescent="0.3">
      <c r="A205" s="45" t="s">
        <v>32</v>
      </c>
      <c r="B205" s="45"/>
      <c r="C205" s="45"/>
      <c r="D205" s="45"/>
      <c r="E205" s="45"/>
      <c r="F205" s="45">
        <f>SUM(F194:F194)</f>
        <v>0</v>
      </c>
    </row>
    <row r="208" spans="1:12" x14ac:dyDescent="0.3">
      <c r="A208" s="397" t="s">
        <v>54</v>
      </c>
      <c r="B208" s="397"/>
      <c r="C208" s="397"/>
      <c r="D208" s="397"/>
      <c r="E208" s="397"/>
      <c r="F208" s="397"/>
      <c r="G208" s="397"/>
      <c r="H208" s="397"/>
      <c r="I208" s="397"/>
      <c r="J208" s="397"/>
      <c r="K208" s="397"/>
      <c r="L208" s="397"/>
    </row>
    <row r="210" spans="1:13" x14ac:dyDescent="0.3">
      <c r="A210" s="394" t="s">
        <v>27</v>
      </c>
      <c r="B210" s="394" t="s">
        <v>31</v>
      </c>
      <c r="C210" s="187"/>
      <c r="D210" s="402" t="s">
        <v>55</v>
      </c>
      <c r="E210" s="403"/>
      <c r="F210" s="404"/>
      <c r="G210" s="408" t="s">
        <v>35</v>
      </c>
      <c r="H210" s="408" t="s">
        <v>56</v>
      </c>
      <c r="I210" s="408" t="s">
        <v>37</v>
      </c>
      <c r="J210" s="408" t="s">
        <v>38</v>
      </c>
      <c r="K210" s="408" t="s">
        <v>39</v>
      </c>
      <c r="L210" s="408" t="s">
        <v>57</v>
      </c>
      <c r="M210" s="400" t="s">
        <v>58</v>
      </c>
    </row>
    <row r="211" spans="1:13" x14ac:dyDescent="0.3">
      <c r="A211" s="401"/>
      <c r="B211" s="401"/>
      <c r="C211" s="53"/>
      <c r="D211" s="405"/>
      <c r="E211" s="406"/>
      <c r="F211" s="407"/>
      <c r="G211" s="408"/>
      <c r="H211" s="408"/>
      <c r="I211" s="408"/>
      <c r="J211" s="408"/>
      <c r="K211" s="408"/>
      <c r="L211" s="408"/>
      <c r="M211" s="400"/>
    </row>
    <row r="212" spans="1:13" x14ac:dyDescent="0.3">
      <c r="A212" s="396"/>
      <c r="B212" s="396"/>
      <c r="C212" s="186"/>
      <c r="D212" s="47" t="s">
        <v>59</v>
      </c>
      <c r="E212" s="47" t="s">
        <v>60</v>
      </c>
      <c r="F212" s="47" t="s">
        <v>61</v>
      </c>
      <c r="G212" s="408"/>
      <c r="H212" s="408"/>
      <c r="I212" s="408"/>
      <c r="J212" s="408"/>
      <c r="K212" s="408"/>
      <c r="L212" s="408"/>
      <c r="M212" s="400"/>
    </row>
    <row r="213" spans="1:13" x14ac:dyDescent="0.3">
      <c r="A213" s="41">
        <v>1</v>
      </c>
      <c r="B213" s="41" t="s">
        <v>62</v>
      </c>
      <c r="C213" s="41"/>
      <c r="D213" s="44" t="s">
        <v>63</v>
      </c>
      <c r="E213" s="44"/>
      <c r="F213" s="44"/>
      <c r="G213" s="54">
        <v>48</v>
      </c>
      <c r="H213" s="54"/>
      <c r="I213" s="55"/>
      <c r="J213" s="54"/>
      <c r="K213" s="54">
        <f>SUM(H213+I213+J213)</f>
        <v>0</v>
      </c>
      <c r="L213" s="54">
        <f>K213*365</f>
        <v>0</v>
      </c>
      <c r="M213" s="41">
        <f>G213-K213</f>
        <v>48</v>
      </c>
    </row>
    <row r="214" spans="1:13" x14ac:dyDescent="0.3">
      <c r="A214" s="41">
        <v>2</v>
      </c>
      <c r="B214" s="41" t="s">
        <v>64</v>
      </c>
      <c r="C214" s="41"/>
      <c r="D214" s="44"/>
      <c r="E214" s="44"/>
      <c r="F214" s="44"/>
      <c r="G214" s="41"/>
      <c r="H214" s="41"/>
      <c r="I214" s="44"/>
      <c r="J214" s="41"/>
      <c r="K214" s="54">
        <f>SUM(H214+I214+J214)</f>
        <v>0</v>
      </c>
      <c r="L214" s="54">
        <f>K214*365</f>
        <v>0</v>
      </c>
      <c r="M214" s="41">
        <f>G214-K214</f>
        <v>0</v>
      </c>
    </row>
    <row r="215" spans="1:13" x14ac:dyDescent="0.3">
      <c r="A215" s="41"/>
      <c r="B215" s="41"/>
      <c r="C215" s="41"/>
      <c r="D215" s="41"/>
      <c r="E215" s="41"/>
      <c r="F215" s="41"/>
      <c r="G215" s="41"/>
      <c r="H215" s="41"/>
      <c r="I215" s="44"/>
      <c r="J215" s="41"/>
      <c r="K215" s="54">
        <f>SUM(H215+I215+J215)</f>
        <v>0</v>
      </c>
      <c r="L215" s="54">
        <f>K215*365</f>
        <v>0</v>
      </c>
      <c r="M215" s="41">
        <f>G215-K215</f>
        <v>0</v>
      </c>
    </row>
    <row r="216" spans="1:13" x14ac:dyDescent="0.3">
      <c r="A216" s="41"/>
      <c r="B216" s="41"/>
      <c r="C216" s="41"/>
      <c r="D216" s="41"/>
      <c r="E216" s="41"/>
      <c r="F216" s="41"/>
      <c r="G216" s="41"/>
      <c r="H216" s="41"/>
      <c r="I216" s="44"/>
      <c r="J216" s="41"/>
      <c r="K216" s="54">
        <f>SUM(H216+I216+J216)</f>
        <v>0</v>
      </c>
      <c r="L216" s="54">
        <f>K216*365</f>
        <v>0</v>
      </c>
      <c r="M216" s="41">
        <f>G216-K216</f>
        <v>0</v>
      </c>
    </row>
    <row r="217" spans="1:13" x14ac:dyDescent="0.3">
      <c r="A217" s="41"/>
      <c r="B217" s="41"/>
      <c r="C217" s="41"/>
      <c r="D217" s="41"/>
      <c r="E217" s="41"/>
      <c r="F217" s="41"/>
      <c r="G217" s="41"/>
      <c r="H217" s="41"/>
      <c r="I217" s="44"/>
      <c r="J217" s="41"/>
      <c r="K217" s="41"/>
      <c r="L217" s="41"/>
      <c r="M217" s="41"/>
    </row>
    <row r="218" spans="1:13" x14ac:dyDescent="0.3">
      <c r="A218" s="41"/>
      <c r="B218" s="41"/>
      <c r="C218" s="41"/>
      <c r="D218" s="41"/>
      <c r="E218" s="41"/>
      <c r="F218" s="41"/>
      <c r="G218" s="41"/>
      <c r="H218" s="41"/>
      <c r="I218" s="44"/>
      <c r="J218" s="41"/>
      <c r="K218" s="41"/>
      <c r="L218" s="41"/>
      <c r="M218" s="41"/>
    </row>
    <row r="219" spans="1:13" x14ac:dyDescent="0.3">
      <c r="A219" s="41"/>
      <c r="B219" s="41"/>
      <c r="C219" s="41"/>
      <c r="D219" s="41"/>
      <c r="E219" s="41"/>
      <c r="F219" s="41"/>
      <c r="G219" s="41"/>
      <c r="H219" s="41"/>
      <c r="I219" s="44"/>
      <c r="J219" s="41"/>
      <c r="K219" s="41"/>
      <c r="L219" s="41"/>
      <c r="M219" s="41"/>
    </row>
    <row r="220" spans="1:13" x14ac:dyDescent="0.3">
      <c r="A220" s="41"/>
      <c r="B220" s="41"/>
      <c r="C220" s="41"/>
      <c r="D220" s="41"/>
      <c r="E220" s="41"/>
      <c r="F220" s="41"/>
      <c r="G220" s="41"/>
      <c r="H220" s="41"/>
      <c r="I220" s="44"/>
      <c r="J220" s="41"/>
      <c r="K220" s="41"/>
      <c r="L220" s="41"/>
      <c r="M220" s="41"/>
    </row>
    <row r="221" spans="1:13" x14ac:dyDescent="0.3">
      <c r="A221" s="41"/>
      <c r="B221" s="41"/>
      <c r="C221" s="41"/>
      <c r="D221" s="41"/>
      <c r="E221" s="41"/>
      <c r="F221" s="41"/>
      <c r="G221" s="41"/>
      <c r="H221" s="41"/>
      <c r="I221" s="44"/>
      <c r="J221" s="41"/>
      <c r="K221" s="41"/>
      <c r="L221" s="41"/>
      <c r="M221" s="41"/>
    </row>
    <row r="222" spans="1:13" ht="14.5" thickBot="1" x14ac:dyDescent="0.35">
      <c r="A222" s="50"/>
      <c r="B222" s="50"/>
      <c r="C222" s="50"/>
      <c r="D222" s="50"/>
      <c r="E222" s="50"/>
      <c r="F222" s="50"/>
      <c r="G222" s="50"/>
      <c r="H222" s="50"/>
      <c r="I222" s="56"/>
      <c r="J222" s="50"/>
      <c r="K222" s="50"/>
      <c r="L222" s="50"/>
      <c r="M222" s="50"/>
    </row>
    <row r="223" spans="1:13" x14ac:dyDescent="0.3">
      <c r="A223" s="51" t="s">
        <v>32</v>
      </c>
      <c r="B223" s="51"/>
      <c r="C223" s="51"/>
      <c r="D223" s="51"/>
      <c r="E223" s="51"/>
      <c r="F223" s="51"/>
      <c r="G223" s="51">
        <f>G213</f>
        <v>48</v>
      </c>
      <c r="H223" s="51">
        <f>SUM(H213:H222)</f>
        <v>0</v>
      </c>
      <c r="I223" s="57">
        <f>SUM(I213:I213)</f>
        <v>0</v>
      </c>
      <c r="J223" s="51">
        <f>SUM(J213:J213)</f>
        <v>0</v>
      </c>
      <c r="K223" s="51">
        <f>SUM(K213:K222)</f>
        <v>0</v>
      </c>
      <c r="L223" s="51">
        <f>SUM(L213:L222)</f>
        <v>0</v>
      </c>
      <c r="M223" s="54"/>
    </row>
  </sheetData>
  <mergeCells count="68">
    <mergeCell ref="M210:M212"/>
    <mergeCell ref="A208:L208"/>
    <mergeCell ref="A210:A212"/>
    <mergeCell ref="B210:B212"/>
    <mergeCell ref="D210:F211"/>
    <mergeCell ref="G210:G212"/>
    <mergeCell ref="H210:H212"/>
    <mergeCell ref="I210:I212"/>
    <mergeCell ref="J210:J212"/>
    <mergeCell ref="K210:K212"/>
    <mergeCell ref="L210:L212"/>
    <mergeCell ref="A189:F189"/>
    <mergeCell ref="A190:F190"/>
    <mergeCell ref="A192:A193"/>
    <mergeCell ref="B192:B193"/>
    <mergeCell ref="D192:D193"/>
    <mergeCell ref="E192:E193"/>
    <mergeCell ref="F192:F193"/>
    <mergeCell ref="A170:H170"/>
    <mergeCell ref="A171:H171"/>
    <mergeCell ref="A173:A174"/>
    <mergeCell ref="B173:B174"/>
    <mergeCell ref="D173:D174"/>
    <mergeCell ref="E173:E174"/>
    <mergeCell ref="F173:F174"/>
    <mergeCell ref="G173:G174"/>
    <mergeCell ref="H173:H174"/>
    <mergeCell ref="A149:H149"/>
    <mergeCell ref="A150:H150"/>
    <mergeCell ref="A152:A153"/>
    <mergeCell ref="B152:B153"/>
    <mergeCell ref="D152:D153"/>
    <mergeCell ref="E152:E153"/>
    <mergeCell ref="F152:F153"/>
    <mergeCell ref="G152:G153"/>
    <mergeCell ref="H152:H153"/>
    <mergeCell ref="A124:I124"/>
    <mergeCell ref="A125:I125"/>
    <mergeCell ref="A126:A127"/>
    <mergeCell ref="B126:B127"/>
    <mergeCell ref="D126:D127"/>
    <mergeCell ref="E126:E127"/>
    <mergeCell ref="F126:F127"/>
    <mergeCell ref="G126:G127"/>
    <mergeCell ref="H126:H127"/>
    <mergeCell ref="I126:I127"/>
    <mergeCell ref="A42:B42"/>
    <mergeCell ref="K6:K7"/>
    <mergeCell ref="L6:L7"/>
    <mergeCell ref="M6:M7"/>
    <mergeCell ref="N6:N7"/>
    <mergeCell ref="A15:B15"/>
    <mergeCell ref="A19:B19"/>
    <mergeCell ref="A25:B25"/>
    <mergeCell ref="A29:E29"/>
    <mergeCell ref="A30:E30"/>
    <mergeCell ref="A32:E32"/>
    <mergeCell ref="A41:B41"/>
    <mergeCell ref="A1:I1"/>
    <mergeCell ref="A3:N3"/>
    <mergeCell ref="A4:N4"/>
    <mergeCell ref="A5:N5"/>
    <mergeCell ref="A6:A7"/>
    <mergeCell ref="B6:B7"/>
    <mergeCell ref="C6:C7"/>
    <mergeCell ref="D6:D7"/>
    <mergeCell ref="E6:E7"/>
    <mergeCell ref="F6:J6"/>
  </mergeCells>
  <hyperlinks>
    <hyperlink ref="H145" r:id="rId1" display="Sum@" xr:uid="{91ECBB56-C563-4BAC-9CF5-5F0CD293FED3}"/>
  </hyperlinks>
  <pageMargins left="1.34" right="0.7" top="0.25" bottom="0.55000000000000004" header="0.12" footer="0.3"/>
  <pageSetup paperSize="5" scale="69" orientation="landscape"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0000"/>
  </sheetPr>
  <dimension ref="A2:AB35"/>
  <sheetViews>
    <sheetView view="pageBreakPreview" topLeftCell="A19" zoomScaleNormal="70" zoomScaleSheetLayoutView="100" workbookViewId="0">
      <selection activeCell="H18" sqref="H18:H19"/>
    </sheetView>
  </sheetViews>
  <sheetFormatPr defaultColWidth="9.1796875" defaultRowHeight="15.5" x14ac:dyDescent="0.35"/>
  <cols>
    <col min="1" max="1" width="4.81640625" style="88" customWidth="1"/>
    <col min="2" max="2" width="49.7265625" style="1" customWidth="1"/>
    <col min="3" max="5" width="11.7265625" style="1" customWidth="1"/>
    <col min="6" max="6" width="18.54296875" style="1" bestFit="1" customWidth="1"/>
    <col min="7" max="7" width="11.7265625" style="1" customWidth="1"/>
    <col min="8" max="8" width="11.7265625" style="2" customWidth="1"/>
    <col min="9" max="11" width="11.7265625" style="1" customWidth="1"/>
    <col min="12" max="12" width="13.453125" style="1" customWidth="1"/>
    <col min="13" max="13" width="15.54296875" style="1" customWidth="1"/>
    <col min="14" max="25" width="9.1796875" style="1"/>
    <col min="26" max="26" width="13" style="1" customWidth="1"/>
    <col min="27" max="27" width="10.7265625" style="1" bestFit="1" customWidth="1"/>
    <col min="28" max="16384" width="9.1796875" style="1"/>
  </cols>
  <sheetData>
    <row r="2" spans="1:28" ht="0.75" customHeight="1" x14ac:dyDescent="0.35">
      <c r="C2" s="409"/>
      <c r="D2" s="409"/>
      <c r="E2" s="409"/>
      <c r="F2" s="409"/>
    </row>
    <row r="3" spans="1:28" x14ac:dyDescent="0.35">
      <c r="A3" s="410" t="s">
        <v>0</v>
      </c>
      <c r="B3" s="410"/>
      <c r="C3" s="410"/>
      <c r="D3" s="410"/>
      <c r="E3" s="410"/>
      <c r="F3" s="410"/>
      <c r="G3" s="3"/>
    </row>
    <row r="4" spans="1:28" x14ac:dyDescent="0.35">
      <c r="A4" s="411" t="s">
        <v>153</v>
      </c>
      <c r="B4" s="411"/>
      <c r="C4" s="411"/>
      <c r="D4" s="411"/>
      <c r="E4" s="411"/>
      <c r="F4" s="411"/>
      <c r="H4" s="4" t="s">
        <v>23</v>
      </c>
    </row>
    <row r="5" spans="1:28" x14ac:dyDescent="0.35">
      <c r="A5" s="411" t="s">
        <v>151</v>
      </c>
      <c r="B5" s="411"/>
      <c r="C5" s="411"/>
      <c r="D5" s="411"/>
      <c r="E5" s="411"/>
      <c r="F5" s="411"/>
      <c r="H5" s="5" t="s">
        <v>24</v>
      </c>
    </row>
    <row r="6" spans="1:28" x14ac:dyDescent="0.35">
      <c r="A6" s="412"/>
      <c r="B6" s="412" t="s">
        <v>1</v>
      </c>
      <c r="C6" s="417" t="s">
        <v>156</v>
      </c>
      <c r="D6" s="417" t="s">
        <v>157</v>
      </c>
      <c r="E6" s="416" t="s">
        <v>2</v>
      </c>
      <c r="F6" s="416"/>
      <c r="H6" s="67">
        <f>D9/365</f>
        <v>0</v>
      </c>
      <c r="I6" s="1" t="s">
        <v>106</v>
      </c>
    </row>
    <row r="7" spans="1:28" x14ac:dyDescent="0.35">
      <c r="A7" s="413"/>
      <c r="B7" s="413"/>
      <c r="C7" s="418"/>
      <c r="D7" s="418"/>
      <c r="E7" s="416" t="s">
        <v>158</v>
      </c>
      <c r="F7" s="416"/>
    </row>
    <row r="8" spans="1:28" x14ac:dyDescent="0.35">
      <c r="A8" s="87"/>
      <c r="B8" s="6"/>
      <c r="C8" s="7"/>
      <c r="D8" s="7"/>
      <c r="E8" s="6"/>
      <c r="F8" s="6" t="s">
        <v>3</v>
      </c>
    </row>
    <row r="9" spans="1:28" x14ac:dyDescent="0.35">
      <c r="A9" s="87" t="s">
        <v>4</v>
      </c>
      <c r="B9" s="6" t="s">
        <v>5</v>
      </c>
      <c r="C9" s="16">
        <f>Target!K4</f>
        <v>0</v>
      </c>
      <c r="D9" s="273">
        <f>Target!K4</f>
        <v>0</v>
      </c>
      <c r="E9" s="316" t="e">
        <f>(D11/D9)/Target!D9</f>
        <v>#DIV/0!</v>
      </c>
      <c r="F9" s="317" t="e">
        <f>E9/C9</f>
        <v>#DIV/0!</v>
      </c>
      <c r="H9" s="74"/>
      <c r="I9" s="75"/>
      <c r="M9" s="77"/>
    </row>
    <row r="10" spans="1:28" x14ac:dyDescent="0.35">
      <c r="A10" s="87"/>
      <c r="B10" s="6"/>
      <c r="C10" s="6"/>
      <c r="D10" s="277"/>
      <c r="E10" s="275"/>
      <c r="F10" s="277"/>
    </row>
    <row r="11" spans="1:28" x14ac:dyDescent="0.35">
      <c r="A11" s="87" t="s">
        <v>6</v>
      </c>
      <c r="B11" s="6" t="s">
        <v>136</v>
      </c>
      <c r="C11" s="8">
        <f>SUM(C13:C15)</f>
        <v>0</v>
      </c>
      <c r="D11" s="274">
        <f>SUM(D13:D15)</f>
        <v>0</v>
      </c>
      <c r="E11" s="316">
        <f>D11-C11</f>
        <v>0</v>
      </c>
      <c r="F11" s="318" t="e">
        <f>E11/D11</f>
        <v>#DIV/0!</v>
      </c>
      <c r="H11" s="2" t="s">
        <v>80</v>
      </c>
      <c r="I11" s="58">
        <v>0.3</v>
      </c>
      <c r="J11" s="59" t="e">
        <f>C12</f>
        <v>#DIV/0!</v>
      </c>
      <c r="K11" s="1" t="s">
        <v>83</v>
      </c>
    </row>
    <row r="12" spans="1:28" x14ac:dyDescent="0.35">
      <c r="A12" s="87"/>
      <c r="B12" s="10" t="s">
        <v>148</v>
      </c>
      <c r="C12" s="11" t="e">
        <f>C11/C9</f>
        <v>#DIV/0!</v>
      </c>
      <c r="D12" s="12" t="e">
        <f>D11/D9</f>
        <v>#DIV/0!</v>
      </c>
      <c r="E12" s="319"/>
      <c r="F12" s="320"/>
      <c r="H12" s="60" t="e">
        <f>I11-J11</f>
        <v>#DIV/0!</v>
      </c>
      <c r="K12" s="1" t="s">
        <v>87</v>
      </c>
    </row>
    <row r="13" spans="1:28" x14ac:dyDescent="0.35">
      <c r="A13" s="87" t="s">
        <v>20</v>
      </c>
      <c r="B13" s="15" t="s">
        <v>160</v>
      </c>
      <c r="C13" s="16">
        <f>'K-2025 (Realita)'!I30</f>
        <v>0</v>
      </c>
      <c r="D13" s="273">
        <f>'K-2025'!I30</f>
        <v>0</v>
      </c>
      <c r="E13" s="316">
        <f>D13-C13</f>
        <v>0</v>
      </c>
      <c r="F13" s="318" t="e">
        <f>E13/D13</f>
        <v>#DIV/0!</v>
      </c>
      <c r="H13" s="60" t="e">
        <f>D12-C12</f>
        <v>#DIV/0!</v>
      </c>
      <c r="K13" s="1" t="s">
        <v>84</v>
      </c>
    </row>
    <row r="14" spans="1:28" x14ac:dyDescent="0.35">
      <c r="A14" s="87" t="s">
        <v>21</v>
      </c>
      <c r="B14" s="15" t="s">
        <v>161</v>
      </c>
      <c r="C14" s="16">
        <f>'K-2025 (Realita)'!K60</f>
        <v>0</v>
      </c>
      <c r="D14" s="273">
        <f>'K-2025'!K60</f>
        <v>0</v>
      </c>
      <c r="E14" s="316">
        <f>D14-C14</f>
        <v>0</v>
      </c>
      <c r="F14" s="318" t="e">
        <f>E14/D14</f>
        <v>#DIV/0!</v>
      </c>
      <c r="K14" s="1" t="s">
        <v>85</v>
      </c>
    </row>
    <row r="15" spans="1:28" x14ac:dyDescent="0.35">
      <c r="A15" s="87" t="s">
        <v>8</v>
      </c>
      <c r="B15" s="15" t="s">
        <v>162</v>
      </c>
      <c r="C15" s="16">
        <f>'K-2025 (Realita)'!L79</f>
        <v>0</v>
      </c>
      <c r="D15" s="273">
        <f>'K-2025'!L79</f>
        <v>0</v>
      </c>
      <c r="E15" s="316">
        <f>D15-C15</f>
        <v>0</v>
      </c>
      <c r="F15" s="318" t="e">
        <f>E15/D15</f>
        <v>#DIV/0!</v>
      </c>
      <c r="K15" s="1" t="s">
        <v>86</v>
      </c>
    </row>
    <row r="16" spans="1:28" x14ac:dyDescent="0.35">
      <c r="A16" s="87"/>
      <c r="B16" s="6"/>
      <c r="C16" s="17"/>
      <c r="D16" s="277"/>
      <c r="E16" s="277"/>
      <c r="F16" s="277"/>
      <c r="Z16" s="1" t="s">
        <v>111</v>
      </c>
      <c r="AA16" s="1">
        <v>210</v>
      </c>
      <c r="AB16" s="1" t="s">
        <v>106</v>
      </c>
    </row>
    <row r="17" spans="1:28" x14ac:dyDescent="0.35">
      <c r="A17" s="87" t="s">
        <v>7</v>
      </c>
      <c r="B17" s="6" t="s">
        <v>137</v>
      </c>
      <c r="C17" s="8">
        <f>C24+C28</f>
        <v>0</v>
      </c>
      <c r="D17" s="274">
        <f>D24+D28</f>
        <v>0</v>
      </c>
      <c r="E17" s="321">
        <f>D17-C17</f>
        <v>0</v>
      </c>
      <c r="F17" s="318" t="e">
        <f>E17/D17</f>
        <v>#DIV/0!</v>
      </c>
      <c r="H17" s="2" t="s">
        <v>81</v>
      </c>
      <c r="I17" s="58">
        <v>0.7</v>
      </c>
      <c r="J17" s="59" t="e">
        <f>C18</f>
        <v>#DIV/0!</v>
      </c>
      <c r="K17" s="1" t="s">
        <v>83</v>
      </c>
      <c r="Z17" s="1" t="s">
        <v>112</v>
      </c>
      <c r="AA17" s="1">
        <v>149.31</v>
      </c>
      <c r="AB17" s="1" t="s">
        <v>106</v>
      </c>
    </row>
    <row r="18" spans="1:28" x14ac:dyDescent="0.35">
      <c r="A18" s="87"/>
      <c r="B18" s="10" t="s">
        <v>149</v>
      </c>
      <c r="C18" s="11" t="e">
        <f>C17/C9</f>
        <v>#DIV/0!</v>
      </c>
      <c r="D18" s="12" t="e">
        <f>D17/D9</f>
        <v>#DIV/0!</v>
      </c>
      <c r="E18" s="322"/>
      <c r="F18" s="320"/>
      <c r="H18" s="60" t="e">
        <f>I17-J17</f>
        <v>#DIV/0!</v>
      </c>
      <c r="K18" s="1" t="s">
        <v>88</v>
      </c>
      <c r="Z18" s="1" t="s">
        <v>113</v>
      </c>
      <c r="AA18" s="73" t="e">
        <f>#REF!+#REF!+#REF!</f>
        <v>#REF!</v>
      </c>
      <c r="AB18" s="1" t="s">
        <v>106</v>
      </c>
    </row>
    <row r="19" spans="1:28" x14ac:dyDescent="0.35">
      <c r="A19" s="87" t="s">
        <v>10</v>
      </c>
      <c r="B19" s="6" t="s">
        <v>9</v>
      </c>
      <c r="C19" s="18"/>
      <c r="D19" s="282"/>
      <c r="E19" s="323"/>
      <c r="F19" s="323"/>
      <c r="H19" s="60" t="e">
        <f>D18-C18</f>
        <v>#DIV/0!</v>
      </c>
      <c r="K19" s="1" t="s">
        <v>29</v>
      </c>
      <c r="T19" s="68">
        <v>300</v>
      </c>
      <c r="U19" s="69" t="s">
        <v>107</v>
      </c>
    </row>
    <row r="20" spans="1:28" x14ac:dyDescent="0.35">
      <c r="A20" s="87" t="s">
        <v>13</v>
      </c>
      <c r="B20" s="21" t="s">
        <v>22</v>
      </c>
      <c r="C20" s="18"/>
      <c r="D20" s="283"/>
      <c r="E20" s="323"/>
      <c r="F20" s="323"/>
      <c r="K20" s="1" t="s">
        <v>28</v>
      </c>
      <c r="T20" s="68">
        <f>T19*54</f>
        <v>16200</v>
      </c>
      <c r="U20" s="69" t="s">
        <v>108</v>
      </c>
      <c r="AA20" s="73" t="e">
        <f>AA18/AA16*100</f>
        <v>#REF!</v>
      </c>
    </row>
    <row r="21" spans="1:28" x14ac:dyDescent="0.35">
      <c r="A21" s="87"/>
      <c r="B21" s="23" t="s">
        <v>11</v>
      </c>
      <c r="C21" s="18"/>
      <c r="D21" s="283"/>
      <c r="E21" s="323"/>
      <c r="F21" s="323"/>
      <c r="H21" s="60" t="e">
        <f>D12+D18</f>
        <v>#DIV/0!</v>
      </c>
      <c r="K21" s="1" t="s">
        <v>79</v>
      </c>
      <c r="T21" s="68">
        <f>T20/365</f>
        <v>44.38356164383562</v>
      </c>
      <c r="U21" s="69" t="s">
        <v>109</v>
      </c>
    </row>
    <row r="22" spans="1:28" x14ac:dyDescent="0.35">
      <c r="A22" s="87"/>
      <c r="B22" s="23" t="s">
        <v>12</v>
      </c>
      <c r="C22" s="18"/>
      <c r="D22" s="283"/>
      <c r="E22" s="323"/>
      <c r="F22" s="323"/>
      <c r="K22" s="1" t="s">
        <v>89</v>
      </c>
      <c r="T22" s="70">
        <f>T21/1000</f>
        <v>4.4383561643835619E-2</v>
      </c>
      <c r="U22" s="69" t="s">
        <v>106</v>
      </c>
    </row>
    <row r="23" spans="1:28" x14ac:dyDescent="0.35">
      <c r="A23" s="87"/>
      <c r="B23" s="6"/>
      <c r="C23" s="7"/>
      <c r="D23" s="275"/>
      <c r="E23" s="277"/>
      <c r="F23" s="277"/>
      <c r="T23" s="71">
        <f>T22*365</f>
        <v>16.2</v>
      </c>
      <c r="U23" s="69" t="s">
        <v>110</v>
      </c>
    </row>
    <row r="24" spans="1:28" x14ac:dyDescent="0.35">
      <c r="A24" s="87" t="s">
        <v>15</v>
      </c>
      <c r="B24" s="6" t="s">
        <v>14</v>
      </c>
      <c r="C24" s="8">
        <f>SUM(C25:C26)</f>
        <v>0</v>
      </c>
      <c r="D24" s="274">
        <f>SUM(D25:D26)</f>
        <v>0</v>
      </c>
      <c r="E24" s="324">
        <f>D24-C24</f>
        <v>0</v>
      </c>
      <c r="F24" s="318" t="e">
        <f>E24/D24</f>
        <v>#DIV/0!</v>
      </c>
    </row>
    <row r="25" spans="1:28" ht="31" x14ac:dyDescent="0.35">
      <c r="A25" s="87"/>
      <c r="B25" s="98" t="s">
        <v>163</v>
      </c>
      <c r="C25" s="16">
        <f>'P-2025 (Realita)'!L15</f>
        <v>0</v>
      </c>
      <c r="D25" s="273">
        <f>'P-2025'!L15</f>
        <v>0</v>
      </c>
      <c r="E25" s="321">
        <f>D25-C25</f>
        <v>0</v>
      </c>
      <c r="F25" s="318" t="e">
        <f>E25/D25</f>
        <v>#DIV/0!</v>
      </c>
    </row>
    <row r="26" spans="1:28" ht="31" x14ac:dyDescent="0.35">
      <c r="A26" s="87"/>
      <c r="B26" s="98" t="s">
        <v>275</v>
      </c>
      <c r="C26" s="16">
        <f>'P-2025 (Realita)'!G25</f>
        <v>0</v>
      </c>
      <c r="D26" s="273">
        <f>'P-2025'!G25</f>
        <v>0</v>
      </c>
      <c r="E26" s="321">
        <f>D26-C26</f>
        <v>0</v>
      </c>
      <c r="F26" s="318" t="e">
        <f>E26/D26</f>
        <v>#DIV/0!</v>
      </c>
    </row>
    <row r="27" spans="1:28" x14ac:dyDescent="0.35">
      <c r="A27" s="87"/>
      <c r="B27" s="6"/>
      <c r="C27" s="7"/>
      <c r="D27" s="275"/>
      <c r="E27" s="277"/>
      <c r="F27" s="277"/>
    </row>
    <row r="28" spans="1:28" x14ac:dyDescent="0.35">
      <c r="A28" s="87" t="s">
        <v>74</v>
      </c>
      <c r="B28" s="6" t="s">
        <v>16</v>
      </c>
      <c r="C28" s="8">
        <f>SUM(C29)</f>
        <v>0</v>
      </c>
      <c r="D28" s="274">
        <f>SUM(D29)</f>
        <v>0</v>
      </c>
      <c r="E28" s="321">
        <f>D28-C28</f>
        <v>0</v>
      </c>
      <c r="F28" s="318" t="e">
        <f>E28/D28</f>
        <v>#DIV/0!</v>
      </c>
    </row>
    <row r="29" spans="1:28" x14ac:dyDescent="0.35">
      <c r="A29" s="87"/>
      <c r="B29" s="15" t="s">
        <v>17</v>
      </c>
      <c r="C29" s="16">
        <f>'P-2025 (Realita)'!E41</f>
        <v>0</v>
      </c>
      <c r="D29" s="273">
        <f>'P-2025'!E41</f>
        <v>0</v>
      </c>
      <c r="E29" s="321">
        <f>D29-C29</f>
        <v>0</v>
      </c>
      <c r="F29" s="318" t="e">
        <f>E29/D29</f>
        <v>#DIV/0!</v>
      </c>
    </row>
    <row r="30" spans="1:28" x14ac:dyDescent="0.35">
      <c r="A30" s="87"/>
      <c r="B30" s="6"/>
      <c r="C30" s="7"/>
      <c r="D30" s="275"/>
      <c r="E30" s="277"/>
      <c r="F30" s="277"/>
    </row>
    <row r="31" spans="1:28" x14ac:dyDescent="0.35">
      <c r="A31" s="87" t="s">
        <v>18</v>
      </c>
      <c r="B31" s="6" t="s">
        <v>98</v>
      </c>
      <c r="C31" s="8">
        <f>C11+C17</f>
        <v>0</v>
      </c>
      <c r="D31" s="274">
        <f>D11+D17</f>
        <v>0</v>
      </c>
      <c r="E31" s="321">
        <f>D31-C31</f>
        <v>0</v>
      </c>
      <c r="F31" s="325" t="e">
        <f>E31/D31</f>
        <v>#DIV/0!</v>
      </c>
    </row>
    <row r="32" spans="1:28" x14ac:dyDescent="0.35">
      <c r="A32" s="87"/>
      <c r="B32" s="10" t="s">
        <v>150</v>
      </c>
      <c r="C32" s="25" t="e">
        <f>C31/C9</f>
        <v>#DIV/0!</v>
      </c>
      <c r="D32" s="276" t="e">
        <f>D31/D9</f>
        <v>#DIV/0!</v>
      </c>
      <c r="E32" s="277"/>
      <c r="F32" s="277"/>
    </row>
    <row r="33" spans="1:8" x14ac:dyDescent="0.35">
      <c r="A33" s="87" t="s">
        <v>19</v>
      </c>
      <c r="B33" s="6" t="s">
        <v>25</v>
      </c>
      <c r="C33" s="8">
        <f>C9-C31</f>
        <v>0</v>
      </c>
      <c r="D33" s="274">
        <f>D9-D31</f>
        <v>0</v>
      </c>
      <c r="E33" s="326">
        <f>D33-C33</f>
        <v>0</v>
      </c>
      <c r="F33" s="318" t="e">
        <f>E33/C33</f>
        <v>#DIV/0!</v>
      </c>
    </row>
    <row r="34" spans="1:8" x14ac:dyDescent="0.35">
      <c r="A34" s="87"/>
      <c r="B34" s="10" t="s">
        <v>26</v>
      </c>
      <c r="C34" s="25" t="e">
        <f>C33/C9</f>
        <v>#DIV/0!</v>
      </c>
      <c r="D34" s="276" t="e">
        <f>D33/D9</f>
        <v>#DIV/0!</v>
      </c>
      <c r="E34" s="277"/>
      <c r="F34" s="277"/>
      <c r="H34" s="2" t="s">
        <v>82</v>
      </c>
    </row>
    <row r="35" spans="1:8" x14ac:dyDescent="0.35">
      <c r="E35" s="327"/>
      <c r="F35" s="327"/>
    </row>
  </sheetData>
  <mergeCells count="10">
    <mergeCell ref="C2:F2"/>
    <mergeCell ref="A3:F3"/>
    <mergeCell ref="A4:F4"/>
    <mergeCell ref="A5:F5"/>
    <mergeCell ref="A6:A7"/>
    <mergeCell ref="B6:B7"/>
    <mergeCell ref="C6:C7"/>
    <mergeCell ref="D6:D7"/>
    <mergeCell ref="E6:F6"/>
    <mergeCell ref="E7:F7"/>
  </mergeCells>
  <pageMargins left="1.34" right="0.7" top="0.25" bottom="0.55000000000000004" header="0.12" footer="0.3"/>
  <pageSetup paperSize="5" scale="75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Y83"/>
  <sheetViews>
    <sheetView view="pageBreakPreview" zoomScale="55" zoomScaleNormal="80" zoomScaleSheetLayoutView="55" workbookViewId="0">
      <selection activeCell="E28" sqref="E28"/>
    </sheetView>
  </sheetViews>
  <sheetFormatPr defaultColWidth="9.1796875" defaultRowHeight="12.5" x14ac:dyDescent="0.25"/>
  <cols>
    <col min="1" max="1" width="6.26953125" style="29" customWidth="1"/>
    <col min="2" max="2" width="34.08984375" style="35" customWidth="1"/>
    <col min="3" max="3" width="14.81640625" style="36" customWidth="1"/>
    <col min="4" max="5" width="14.81640625" style="119" customWidth="1"/>
    <col min="6" max="6" width="16.26953125" style="37" customWidth="1"/>
    <col min="7" max="7" width="14.81640625" style="29" customWidth="1"/>
    <col min="8" max="8" width="14.81640625" style="37" customWidth="1"/>
    <col min="9" max="10" width="14.81640625" style="29" customWidth="1"/>
    <col min="11" max="11" width="14.81640625" style="36" customWidth="1"/>
    <col min="12" max="12" width="14" style="29" customWidth="1"/>
    <col min="13" max="13" width="13.36328125" style="29" customWidth="1"/>
    <col min="14" max="14" width="13.453125" style="29" customWidth="1"/>
    <col min="15" max="15" width="15.54296875" style="29" customWidth="1"/>
    <col min="16" max="16384" width="9.1796875" style="29"/>
  </cols>
  <sheetData>
    <row r="1" spans="1:25" ht="14" x14ac:dyDescent="0.3">
      <c r="A1" s="26"/>
      <c r="B1" s="80"/>
      <c r="C1" s="81"/>
      <c r="D1" s="81"/>
      <c r="E1" s="81"/>
      <c r="F1" s="82"/>
      <c r="G1" s="26"/>
      <c r="H1" s="82"/>
      <c r="I1" s="26"/>
      <c r="J1" s="26"/>
      <c r="K1" s="81"/>
    </row>
    <row r="2" spans="1:25" s="38" customFormat="1" ht="14" x14ac:dyDescent="0.3">
      <c r="A2" s="355" t="s">
        <v>102</v>
      </c>
      <c r="B2" s="355"/>
      <c r="C2" s="355"/>
      <c r="D2" s="355"/>
      <c r="E2" s="355"/>
      <c r="F2" s="355"/>
      <c r="G2" s="355"/>
      <c r="H2" s="355"/>
      <c r="I2" s="355"/>
      <c r="J2" s="355"/>
      <c r="K2" s="355"/>
    </row>
    <row r="3" spans="1:25" s="66" customFormat="1" ht="14" x14ac:dyDescent="0.3">
      <c r="A3" s="65"/>
      <c r="B3" s="65"/>
      <c r="C3" s="65"/>
      <c r="D3" s="65"/>
      <c r="E3" s="65"/>
      <c r="F3" s="65"/>
      <c r="G3" s="65"/>
      <c r="H3" s="65"/>
      <c r="I3" s="65"/>
      <c r="J3" s="65"/>
      <c r="K3" s="65"/>
    </row>
    <row r="4" spans="1:25" s="66" customFormat="1" ht="14" x14ac:dyDescent="0.3">
      <c r="A4" s="131" t="s">
        <v>184</v>
      </c>
      <c r="B4" s="132"/>
      <c r="C4" s="132"/>
      <c r="D4" s="132"/>
      <c r="E4" s="132"/>
      <c r="F4" s="132"/>
      <c r="G4" s="132"/>
      <c r="H4" s="132"/>
      <c r="I4" s="132"/>
      <c r="J4" s="132"/>
      <c r="K4" s="152"/>
    </row>
    <row r="5" spans="1:25" s="38" customFormat="1" ht="14" x14ac:dyDescent="0.3">
      <c r="A5" s="133" t="s">
        <v>99</v>
      </c>
      <c r="B5" s="133"/>
      <c r="C5" s="133"/>
      <c r="D5" s="133"/>
      <c r="E5" s="133"/>
      <c r="F5" s="133"/>
      <c r="G5" s="133"/>
      <c r="H5" s="133"/>
      <c r="I5" s="133"/>
      <c r="J5" s="133"/>
      <c r="K5" s="153"/>
      <c r="L5" s="79"/>
      <c r="M5" s="79"/>
    </row>
    <row r="6" spans="1:25" ht="78" x14ac:dyDescent="0.25">
      <c r="A6" s="101" t="s">
        <v>92</v>
      </c>
      <c r="B6" s="101" t="s">
        <v>213</v>
      </c>
      <c r="C6" s="101" t="s">
        <v>192</v>
      </c>
      <c r="D6" s="101" t="s">
        <v>185</v>
      </c>
      <c r="E6" s="101" t="s">
        <v>186</v>
      </c>
      <c r="F6" s="101" t="s">
        <v>187</v>
      </c>
      <c r="G6" s="101" t="s">
        <v>188</v>
      </c>
      <c r="H6" s="122" t="s">
        <v>189</v>
      </c>
      <c r="I6" s="122" t="s">
        <v>190</v>
      </c>
      <c r="J6" s="101" t="s">
        <v>191</v>
      </c>
      <c r="K6" s="90"/>
    </row>
    <row r="7" spans="1:25" ht="15.75" customHeight="1" x14ac:dyDescent="0.25">
      <c r="A7" s="83">
        <v>1</v>
      </c>
      <c r="B7" s="111" t="s">
        <v>164</v>
      </c>
      <c r="C7" s="267"/>
      <c r="D7" s="268"/>
      <c r="E7" s="207">
        <f>D7*365</f>
        <v>0</v>
      </c>
      <c r="F7" s="268"/>
      <c r="G7" s="208">
        <f>365*F7</f>
        <v>0</v>
      </c>
      <c r="H7" s="123">
        <f>D7-F7</f>
        <v>0</v>
      </c>
      <c r="I7" s="124">
        <f>365*H7</f>
        <v>0</v>
      </c>
      <c r="J7" s="134" t="e">
        <f t="shared" ref="J7:J30" si="0">I7/E7</f>
        <v>#DIV/0!</v>
      </c>
      <c r="K7" s="89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</row>
    <row r="8" spans="1:25" ht="14" x14ac:dyDescent="0.25">
      <c r="A8" s="83">
        <v>2</v>
      </c>
      <c r="B8" s="111" t="s">
        <v>165</v>
      </c>
      <c r="C8" s="267"/>
      <c r="D8" s="268"/>
      <c r="E8" s="207">
        <f t="shared" ref="E8:E29" si="1">D8*365</f>
        <v>0</v>
      </c>
      <c r="F8" s="268"/>
      <c r="G8" s="208">
        <f t="shared" ref="G8:G29" si="2">365*F8</f>
        <v>0</v>
      </c>
      <c r="H8" s="123">
        <f t="shared" ref="H8:H29" si="3">D8-F8</f>
        <v>0</v>
      </c>
      <c r="I8" s="124">
        <f t="shared" ref="I8:I29" si="4">365*H8</f>
        <v>0</v>
      </c>
      <c r="J8" s="134" t="e">
        <f t="shared" si="0"/>
        <v>#DIV/0!</v>
      </c>
      <c r="K8" s="356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</row>
    <row r="9" spans="1:25" ht="14" x14ac:dyDescent="0.25">
      <c r="A9" s="99">
        <v>3</v>
      </c>
      <c r="B9" s="111" t="s">
        <v>166</v>
      </c>
      <c r="C9" s="267"/>
      <c r="D9" s="268"/>
      <c r="E9" s="207">
        <f t="shared" si="1"/>
        <v>0</v>
      </c>
      <c r="F9" s="268"/>
      <c r="G9" s="208">
        <f t="shared" si="2"/>
        <v>0</v>
      </c>
      <c r="H9" s="123">
        <f t="shared" si="3"/>
        <v>0</v>
      </c>
      <c r="I9" s="124">
        <f t="shared" si="4"/>
        <v>0</v>
      </c>
      <c r="J9" s="134" t="e">
        <f t="shared" si="0"/>
        <v>#DIV/0!</v>
      </c>
      <c r="K9" s="356"/>
      <c r="N9" s="76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</row>
    <row r="10" spans="1:25" s="31" customFormat="1" ht="14" x14ac:dyDescent="0.25">
      <c r="A10" s="99">
        <v>4</v>
      </c>
      <c r="B10" s="111" t="s">
        <v>167</v>
      </c>
      <c r="C10" s="267"/>
      <c r="D10" s="268"/>
      <c r="E10" s="207">
        <f t="shared" si="1"/>
        <v>0</v>
      </c>
      <c r="F10" s="268"/>
      <c r="G10" s="208">
        <f t="shared" si="2"/>
        <v>0</v>
      </c>
      <c r="H10" s="123">
        <f t="shared" si="3"/>
        <v>0</v>
      </c>
      <c r="I10" s="124">
        <f t="shared" si="4"/>
        <v>0</v>
      </c>
      <c r="J10" s="134" t="e">
        <f t="shared" si="0"/>
        <v>#DIV/0!</v>
      </c>
      <c r="K10" s="356"/>
      <c r="M10" s="32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</row>
    <row r="11" spans="1:25" s="31" customFormat="1" ht="14" x14ac:dyDescent="0.25">
      <c r="A11" s="99">
        <v>5</v>
      </c>
      <c r="B11" s="111" t="s">
        <v>168</v>
      </c>
      <c r="C11" s="267"/>
      <c r="D11" s="268"/>
      <c r="E11" s="207">
        <f t="shared" si="1"/>
        <v>0</v>
      </c>
      <c r="F11" s="268"/>
      <c r="G11" s="208">
        <f t="shared" si="2"/>
        <v>0</v>
      </c>
      <c r="H11" s="123">
        <f t="shared" si="3"/>
        <v>0</v>
      </c>
      <c r="I11" s="124">
        <f t="shared" si="4"/>
        <v>0</v>
      </c>
      <c r="J11" s="134" t="e">
        <f t="shared" si="0"/>
        <v>#DIV/0!</v>
      </c>
      <c r="K11" s="356"/>
      <c r="M11" s="32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</row>
    <row r="12" spans="1:25" ht="28" x14ac:dyDescent="0.25">
      <c r="A12" s="99">
        <v>6</v>
      </c>
      <c r="B12" s="111" t="s">
        <v>214</v>
      </c>
      <c r="C12" s="267"/>
      <c r="D12" s="268"/>
      <c r="E12" s="207">
        <f t="shared" si="1"/>
        <v>0</v>
      </c>
      <c r="F12" s="268"/>
      <c r="G12" s="208">
        <f t="shared" si="2"/>
        <v>0</v>
      </c>
      <c r="H12" s="123">
        <f t="shared" si="3"/>
        <v>0</v>
      </c>
      <c r="I12" s="124">
        <f t="shared" si="4"/>
        <v>0</v>
      </c>
      <c r="J12" s="134" t="e">
        <f t="shared" si="0"/>
        <v>#DIV/0!</v>
      </c>
      <c r="K12" s="356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</row>
    <row r="13" spans="1:25" ht="19.5" customHeight="1" x14ac:dyDescent="0.25">
      <c r="A13" s="99">
        <v>7</v>
      </c>
      <c r="B13" s="114" t="s">
        <v>169</v>
      </c>
      <c r="C13" s="267"/>
      <c r="D13" s="268"/>
      <c r="E13" s="207">
        <f t="shared" si="1"/>
        <v>0</v>
      </c>
      <c r="F13" s="268"/>
      <c r="G13" s="208">
        <f t="shared" si="2"/>
        <v>0</v>
      </c>
      <c r="H13" s="123">
        <f t="shared" si="3"/>
        <v>0</v>
      </c>
      <c r="I13" s="124">
        <f t="shared" si="4"/>
        <v>0</v>
      </c>
      <c r="J13" s="134" t="e">
        <f t="shared" si="0"/>
        <v>#DIV/0!</v>
      </c>
      <c r="K13" s="356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</row>
    <row r="14" spans="1:25" ht="14" x14ac:dyDescent="0.25">
      <c r="A14" s="99">
        <v>8</v>
      </c>
      <c r="B14" s="111" t="s">
        <v>170</v>
      </c>
      <c r="C14" s="267"/>
      <c r="D14" s="268"/>
      <c r="E14" s="207">
        <f t="shared" si="1"/>
        <v>0</v>
      </c>
      <c r="F14" s="268"/>
      <c r="G14" s="208">
        <f t="shared" si="2"/>
        <v>0</v>
      </c>
      <c r="H14" s="123">
        <f t="shared" si="3"/>
        <v>0</v>
      </c>
      <c r="I14" s="124">
        <f t="shared" si="4"/>
        <v>0</v>
      </c>
      <c r="J14" s="134" t="e">
        <f t="shared" si="0"/>
        <v>#DIV/0!</v>
      </c>
      <c r="K14" s="356"/>
    </row>
    <row r="15" spans="1:25" ht="14" x14ac:dyDescent="0.25">
      <c r="A15" s="99">
        <v>9</v>
      </c>
      <c r="B15" s="111" t="s">
        <v>171</v>
      </c>
      <c r="C15" s="267"/>
      <c r="D15" s="268"/>
      <c r="E15" s="207">
        <f t="shared" si="1"/>
        <v>0</v>
      </c>
      <c r="F15" s="268"/>
      <c r="G15" s="208">
        <f t="shared" si="2"/>
        <v>0</v>
      </c>
      <c r="H15" s="123">
        <f t="shared" si="3"/>
        <v>0</v>
      </c>
      <c r="I15" s="124">
        <f t="shared" si="4"/>
        <v>0</v>
      </c>
      <c r="J15" s="134" t="e">
        <f t="shared" si="0"/>
        <v>#DIV/0!</v>
      </c>
      <c r="K15" s="356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</row>
    <row r="16" spans="1:25" ht="14" x14ac:dyDescent="0.25">
      <c r="A16" s="99">
        <v>10</v>
      </c>
      <c r="B16" s="111" t="s">
        <v>172</v>
      </c>
      <c r="C16" s="267"/>
      <c r="D16" s="268"/>
      <c r="E16" s="207">
        <f t="shared" si="1"/>
        <v>0</v>
      </c>
      <c r="F16" s="268"/>
      <c r="G16" s="208">
        <f t="shared" si="2"/>
        <v>0</v>
      </c>
      <c r="H16" s="123">
        <f t="shared" si="3"/>
        <v>0</v>
      </c>
      <c r="I16" s="124">
        <f t="shared" si="4"/>
        <v>0</v>
      </c>
      <c r="J16" s="134" t="e">
        <f t="shared" si="0"/>
        <v>#DIV/0!</v>
      </c>
      <c r="K16" s="356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</row>
    <row r="17" spans="1:11" ht="14" x14ac:dyDescent="0.25">
      <c r="A17" s="99">
        <v>11</v>
      </c>
      <c r="B17" s="116" t="s">
        <v>173</v>
      </c>
      <c r="C17" s="267"/>
      <c r="D17" s="268"/>
      <c r="E17" s="207">
        <f t="shared" si="1"/>
        <v>0</v>
      </c>
      <c r="F17" s="268"/>
      <c r="G17" s="208">
        <f t="shared" si="2"/>
        <v>0</v>
      </c>
      <c r="H17" s="123">
        <f t="shared" si="3"/>
        <v>0</v>
      </c>
      <c r="I17" s="124">
        <f t="shared" si="4"/>
        <v>0</v>
      </c>
      <c r="J17" s="134" t="e">
        <f t="shared" si="0"/>
        <v>#DIV/0!</v>
      </c>
      <c r="K17" s="356"/>
    </row>
    <row r="18" spans="1:11" ht="14" x14ac:dyDescent="0.25">
      <c r="A18" s="99">
        <v>12</v>
      </c>
      <c r="B18" s="116" t="s">
        <v>101</v>
      </c>
      <c r="C18" s="267"/>
      <c r="D18" s="268"/>
      <c r="E18" s="207">
        <f t="shared" si="1"/>
        <v>0</v>
      </c>
      <c r="F18" s="268"/>
      <c r="G18" s="208">
        <f t="shared" si="2"/>
        <v>0</v>
      </c>
      <c r="H18" s="123">
        <f t="shared" si="3"/>
        <v>0</v>
      </c>
      <c r="I18" s="124">
        <f t="shared" si="4"/>
        <v>0</v>
      </c>
      <c r="J18" s="134" t="e">
        <f t="shared" si="0"/>
        <v>#DIV/0!</v>
      </c>
      <c r="K18" s="29"/>
    </row>
    <row r="19" spans="1:11" ht="14" x14ac:dyDescent="0.25">
      <c r="A19" s="99">
        <v>13</v>
      </c>
      <c r="B19" s="116" t="s">
        <v>174</v>
      </c>
      <c r="C19" s="267"/>
      <c r="D19" s="268"/>
      <c r="E19" s="207">
        <f t="shared" si="1"/>
        <v>0</v>
      </c>
      <c r="F19" s="268"/>
      <c r="G19" s="208">
        <f t="shared" si="2"/>
        <v>0</v>
      </c>
      <c r="H19" s="123">
        <f t="shared" si="3"/>
        <v>0</v>
      </c>
      <c r="I19" s="124">
        <f t="shared" si="4"/>
        <v>0</v>
      </c>
      <c r="J19" s="134" t="e">
        <f t="shared" si="0"/>
        <v>#DIV/0!</v>
      </c>
      <c r="K19" s="29"/>
    </row>
    <row r="20" spans="1:11" s="105" customFormat="1" ht="14" x14ac:dyDescent="0.25">
      <c r="A20" s="99">
        <v>14</v>
      </c>
      <c r="B20" s="116" t="s">
        <v>175</v>
      </c>
      <c r="C20" s="267"/>
      <c r="D20" s="268"/>
      <c r="E20" s="207">
        <f t="shared" si="1"/>
        <v>0</v>
      </c>
      <c r="F20" s="268"/>
      <c r="G20" s="208">
        <f t="shared" si="2"/>
        <v>0</v>
      </c>
      <c r="H20" s="123">
        <f t="shared" si="3"/>
        <v>0</v>
      </c>
      <c r="I20" s="124">
        <f t="shared" si="4"/>
        <v>0</v>
      </c>
      <c r="J20" s="134" t="e">
        <f t="shared" si="0"/>
        <v>#DIV/0!</v>
      </c>
    </row>
    <row r="21" spans="1:11" s="105" customFormat="1" ht="14" x14ac:dyDescent="0.25">
      <c r="A21" s="99">
        <v>15</v>
      </c>
      <c r="B21" s="116" t="s">
        <v>176</v>
      </c>
      <c r="C21" s="267"/>
      <c r="D21" s="268"/>
      <c r="E21" s="207">
        <f t="shared" si="1"/>
        <v>0</v>
      </c>
      <c r="F21" s="268"/>
      <c r="G21" s="208">
        <f t="shared" si="2"/>
        <v>0</v>
      </c>
      <c r="H21" s="123">
        <f t="shared" si="3"/>
        <v>0</v>
      </c>
      <c r="I21" s="124">
        <f t="shared" si="4"/>
        <v>0</v>
      </c>
      <c r="J21" s="134" t="e">
        <f t="shared" si="0"/>
        <v>#DIV/0!</v>
      </c>
    </row>
    <row r="22" spans="1:11" s="105" customFormat="1" ht="14" x14ac:dyDescent="0.25">
      <c r="A22" s="99">
        <v>16</v>
      </c>
      <c r="B22" s="116" t="s">
        <v>177</v>
      </c>
      <c r="C22" s="267"/>
      <c r="D22" s="268"/>
      <c r="E22" s="207">
        <f t="shared" si="1"/>
        <v>0</v>
      </c>
      <c r="F22" s="268"/>
      <c r="G22" s="208">
        <f t="shared" si="2"/>
        <v>0</v>
      </c>
      <c r="H22" s="123">
        <f t="shared" si="3"/>
        <v>0</v>
      </c>
      <c r="I22" s="124">
        <f t="shared" si="4"/>
        <v>0</v>
      </c>
      <c r="J22" s="134" t="e">
        <f t="shared" si="0"/>
        <v>#DIV/0!</v>
      </c>
    </row>
    <row r="23" spans="1:11" s="105" customFormat="1" ht="14" x14ac:dyDescent="0.3">
      <c r="A23" s="99">
        <v>17</v>
      </c>
      <c r="B23" s="149" t="s">
        <v>30</v>
      </c>
      <c r="C23" s="267"/>
      <c r="D23" s="268"/>
      <c r="E23" s="207">
        <f t="shared" si="1"/>
        <v>0</v>
      </c>
      <c r="F23" s="268"/>
      <c r="G23" s="208">
        <f t="shared" si="2"/>
        <v>0</v>
      </c>
      <c r="H23" s="123">
        <f t="shared" si="3"/>
        <v>0</v>
      </c>
      <c r="I23" s="124">
        <f t="shared" si="4"/>
        <v>0</v>
      </c>
      <c r="J23" s="134" t="e">
        <f t="shared" si="0"/>
        <v>#DIV/0!</v>
      </c>
    </row>
    <row r="24" spans="1:11" s="105" customFormat="1" ht="14" x14ac:dyDescent="0.3">
      <c r="A24" s="99">
        <v>18</v>
      </c>
      <c r="B24" s="150" t="s">
        <v>178</v>
      </c>
      <c r="C24" s="267"/>
      <c r="D24" s="268"/>
      <c r="E24" s="207">
        <f t="shared" si="1"/>
        <v>0</v>
      </c>
      <c r="F24" s="268"/>
      <c r="G24" s="208">
        <f t="shared" si="2"/>
        <v>0</v>
      </c>
      <c r="H24" s="123">
        <f t="shared" si="3"/>
        <v>0</v>
      </c>
      <c r="I24" s="124">
        <f t="shared" si="4"/>
        <v>0</v>
      </c>
      <c r="J24" s="134" t="e">
        <f t="shared" si="0"/>
        <v>#DIV/0!</v>
      </c>
    </row>
    <row r="25" spans="1:11" ht="14" x14ac:dyDescent="0.3">
      <c r="A25" s="99">
        <v>19</v>
      </c>
      <c r="B25" s="150" t="s">
        <v>179</v>
      </c>
      <c r="C25" s="267"/>
      <c r="D25" s="268"/>
      <c r="E25" s="207">
        <f t="shared" si="1"/>
        <v>0</v>
      </c>
      <c r="F25" s="268"/>
      <c r="G25" s="208">
        <f t="shared" si="2"/>
        <v>0</v>
      </c>
      <c r="H25" s="123">
        <f t="shared" si="3"/>
        <v>0</v>
      </c>
      <c r="I25" s="124">
        <f t="shared" si="4"/>
        <v>0</v>
      </c>
      <c r="J25" s="134" t="e">
        <f t="shared" si="0"/>
        <v>#DIV/0!</v>
      </c>
      <c r="K25" s="29"/>
    </row>
    <row r="26" spans="1:11" ht="14" x14ac:dyDescent="0.3">
      <c r="A26" s="99">
        <v>20</v>
      </c>
      <c r="B26" s="150" t="s">
        <v>180</v>
      </c>
      <c r="C26" s="267"/>
      <c r="D26" s="268"/>
      <c r="E26" s="207">
        <f t="shared" si="1"/>
        <v>0</v>
      </c>
      <c r="F26" s="268"/>
      <c r="G26" s="208">
        <f t="shared" si="2"/>
        <v>0</v>
      </c>
      <c r="H26" s="123">
        <f t="shared" si="3"/>
        <v>0</v>
      </c>
      <c r="I26" s="124">
        <f t="shared" si="4"/>
        <v>0</v>
      </c>
      <c r="J26" s="134" t="e">
        <f t="shared" si="0"/>
        <v>#DIV/0!</v>
      </c>
      <c r="K26" s="29"/>
    </row>
    <row r="27" spans="1:11" ht="14" x14ac:dyDescent="0.3">
      <c r="A27" s="99">
        <v>21</v>
      </c>
      <c r="B27" s="150" t="s">
        <v>181</v>
      </c>
      <c r="C27" s="267"/>
      <c r="D27" s="268"/>
      <c r="E27" s="207">
        <f t="shared" si="1"/>
        <v>0</v>
      </c>
      <c r="F27" s="268"/>
      <c r="G27" s="208">
        <f t="shared" si="2"/>
        <v>0</v>
      </c>
      <c r="H27" s="123">
        <f t="shared" si="3"/>
        <v>0</v>
      </c>
      <c r="I27" s="124">
        <f t="shared" si="4"/>
        <v>0</v>
      </c>
      <c r="J27" s="134" t="e">
        <f t="shared" si="0"/>
        <v>#DIV/0!</v>
      </c>
      <c r="K27" s="29"/>
    </row>
    <row r="28" spans="1:11" ht="28" x14ac:dyDescent="0.25">
      <c r="A28" s="99">
        <v>22</v>
      </c>
      <c r="B28" s="151" t="s">
        <v>182</v>
      </c>
      <c r="C28" s="267"/>
      <c r="D28" s="268"/>
      <c r="E28" s="207">
        <f t="shared" si="1"/>
        <v>0</v>
      </c>
      <c r="F28" s="268"/>
      <c r="G28" s="208">
        <f t="shared" si="2"/>
        <v>0</v>
      </c>
      <c r="H28" s="123">
        <f t="shared" si="3"/>
        <v>0</v>
      </c>
      <c r="I28" s="124">
        <f t="shared" si="4"/>
        <v>0</v>
      </c>
      <c r="J28" s="134" t="e">
        <f t="shared" si="0"/>
        <v>#DIV/0!</v>
      </c>
      <c r="K28" s="29"/>
    </row>
    <row r="29" spans="1:11" ht="14.5" thickBot="1" x14ac:dyDescent="0.35">
      <c r="A29" s="99">
        <v>23</v>
      </c>
      <c r="B29" s="150" t="s">
        <v>183</v>
      </c>
      <c r="C29" s="211"/>
      <c r="D29" s="212"/>
      <c r="E29" s="207">
        <f t="shared" si="1"/>
        <v>0</v>
      </c>
      <c r="F29" s="212"/>
      <c r="G29" s="208">
        <f t="shared" si="2"/>
        <v>0</v>
      </c>
      <c r="H29" s="123">
        <f t="shared" si="3"/>
        <v>0</v>
      </c>
      <c r="I29" s="124">
        <f t="shared" si="4"/>
        <v>0</v>
      </c>
      <c r="J29" s="134" t="e">
        <f t="shared" si="0"/>
        <v>#DIV/0!</v>
      </c>
      <c r="K29" s="29"/>
    </row>
    <row r="30" spans="1:11" ht="14" x14ac:dyDescent="0.25">
      <c r="A30" s="357" t="s">
        <v>32</v>
      </c>
      <c r="B30" s="357"/>
      <c r="C30" s="217">
        <f>SUM(C7:C29)</f>
        <v>0</v>
      </c>
      <c r="D30" s="220">
        <f t="shared" ref="D30:I30" si="5">SUM(D7:D29)</f>
        <v>0</v>
      </c>
      <c r="E30" s="221">
        <f t="shared" si="5"/>
        <v>0</v>
      </c>
      <c r="F30" s="222">
        <f t="shared" si="5"/>
        <v>0</v>
      </c>
      <c r="G30" s="223">
        <f t="shared" si="5"/>
        <v>0</v>
      </c>
      <c r="H30" s="218">
        <f>SUM(H7:H29)</f>
        <v>0</v>
      </c>
      <c r="I30" s="124">
        <f t="shared" si="5"/>
        <v>0</v>
      </c>
      <c r="J30" s="219" t="e">
        <f t="shared" si="0"/>
        <v>#DIV/0!</v>
      </c>
      <c r="K30" s="29"/>
    </row>
    <row r="31" spans="1:11" s="37" customFormat="1" ht="14" x14ac:dyDescent="0.25">
      <c r="A31" s="125"/>
      <c r="B31" s="125"/>
      <c r="C31" s="126"/>
      <c r="D31" s="127"/>
      <c r="E31" s="127"/>
      <c r="F31" s="128"/>
      <c r="G31" s="128"/>
      <c r="H31" s="128"/>
      <c r="I31" s="129"/>
      <c r="J31" s="128"/>
      <c r="K31" s="130"/>
    </row>
    <row r="32" spans="1:11" s="37" customFormat="1" ht="14" x14ac:dyDescent="0.25">
      <c r="A32" s="125"/>
      <c r="B32" s="125"/>
      <c r="C32" s="126"/>
      <c r="D32" s="127"/>
      <c r="E32" s="127"/>
      <c r="F32" s="128"/>
      <c r="G32" s="128"/>
      <c r="H32" s="128"/>
      <c r="I32" s="129"/>
      <c r="J32" s="128"/>
      <c r="K32" s="130"/>
    </row>
    <row r="33" spans="1:13" ht="14" x14ac:dyDescent="0.25">
      <c r="A33" s="84"/>
      <c r="B33" s="85"/>
      <c r="C33" s="84"/>
      <c r="D33" s="84"/>
      <c r="E33" s="84"/>
      <c r="F33" s="84"/>
      <c r="G33" s="86"/>
      <c r="H33" s="84" t="s">
        <v>72</v>
      </c>
      <c r="I33" s="84"/>
      <c r="J33" s="84"/>
      <c r="K33" s="84"/>
      <c r="L33" s="33"/>
      <c r="M33" s="34"/>
    </row>
    <row r="34" spans="1:13" s="105" customFormat="1" ht="15.5" x14ac:dyDescent="0.35">
      <c r="A34" s="103" t="s">
        <v>194</v>
      </c>
      <c r="B34" s="104"/>
      <c r="C34" s="104"/>
      <c r="D34" s="104"/>
      <c r="E34" s="104"/>
      <c r="F34" s="104"/>
      <c r="G34" s="104"/>
      <c r="H34" s="104"/>
      <c r="I34" s="104"/>
      <c r="J34" s="104"/>
      <c r="K34" s="104"/>
      <c r="L34" s="104"/>
      <c r="M34" s="34"/>
    </row>
    <row r="35" spans="1:13" s="105" customFormat="1" ht="15.5" x14ac:dyDescent="0.35">
      <c r="A35" s="358" t="s">
        <v>195</v>
      </c>
      <c r="B35" s="358"/>
      <c r="C35" s="358"/>
      <c r="D35" s="358"/>
      <c r="E35" s="358"/>
      <c r="F35" s="358"/>
      <c r="G35" s="358"/>
      <c r="H35" s="358"/>
      <c r="I35" s="358"/>
      <c r="J35" s="358"/>
      <c r="K35" s="358"/>
      <c r="L35" s="104"/>
      <c r="M35" s="34"/>
    </row>
    <row r="36" spans="1:13" s="105" customFormat="1" ht="13" x14ac:dyDescent="0.25">
      <c r="A36" s="359" t="s">
        <v>27</v>
      </c>
      <c r="B36" s="361" t="s">
        <v>196</v>
      </c>
      <c r="C36" s="362" t="s">
        <v>197</v>
      </c>
      <c r="D36" s="364" t="s">
        <v>198</v>
      </c>
      <c r="E36" s="364"/>
      <c r="F36" s="364"/>
      <c r="G36" s="364"/>
      <c r="H36" s="364"/>
      <c r="I36" s="364"/>
      <c r="J36" s="361" t="s">
        <v>199</v>
      </c>
      <c r="K36" s="359" t="s">
        <v>200</v>
      </c>
      <c r="L36" s="361" t="s">
        <v>159</v>
      </c>
      <c r="M36" s="34"/>
    </row>
    <row r="37" spans="1:13" s="105" customFormat="1" ht="65" x14ac:dyDescent="0.25">
      <c r="A37" s="360"/>
      <c r="B37" s="361"/>
      <c r="C37" s="363"/>
      <c r="D37" s="106" t="s">
        <v>201</v>
      </c>
      <c r="E37" s="107" t="s">
        <v>202</v>
      </c>
      <c r="F37" s="108" t="s">
        <v>203</v>
      </c>
      <c r="G37" s="107" t="s">
        <v>204</v>
      </c>
      <c r="H37" s="107" t="s">
        <v>205</v>
      </c>
      <c r="I37" s="109" t="s">
        <v>206</v>
      </c>
      <c r="J37" s="361"/>
      <c r="K37" s="360"/>
      <c r="L37" s="361"/>
      <c r="M37" s="34"/>
    </row>
    <row r="38" spans="1:13" s="105" customFormat="1" ht="14" x14ac:dyDescent="0.25">
      <c r="A38" s="110">
        <v>1</v>
      </c>
      <c r="B38" s="111" t="s">
        <v>164</v>
      </c>
      <c r="C38" s="269"/>
      <c r="D38" s="270"/>
      <c r="E38" s="236"/>
      <c r="F38" s="236"/>
      <c r="G38" s="236"/>
      <c r="H38" s="236"/>
      <c r="I38" s="236"/>
      <c r="J38" s="213">
        <f>SUM(D38:I38)</f>
        <v>0</v>
      </c>
      <c r="K38" s="112">
        <f>J38*12</f>
        <v>0</v>
      </c>
      <c r="L38" s="113"/>
      <c r="M38" s="34"/>
    </row>
    <row r="39" spans="1:13" s="105" customFormat="1" ht="14" x14ac:dyDescent="0.25">
      <c r="A39" s="110">
        <v>2</v>
      </c>
      <c r="B39" s="111" t="s">
        <v>165</v>
      </c>
      <c r="C39" s="269"/>
      <c r="D39" s="270"/>
      <c r="E39" s="236"/>
      <c r="F39" s="236"/>
      <c r="G39" s="236"/>
      <c r="H39" s="236"/>
      <c r="I39" s="236"/>
      <c r="J39" s="213">
        <f t="shared" ref="J39:J59" si="6">SUM(D39:I39)</f>
        <v>0</v>
      </c>
      <c r="K39" s="112">
        <f t="shared" ref="K39:K59" si="7">J39*12</f>
        <v>0</v>
      </c>
      <c r="L39" s="113"/>
      <c r="M39" s="34"/>
    </row>
    <row r="40" spans="1:13" s="105" customFormat="1" ht="14" x14ac:dyDescent="0.25">
      <c r="A40" s="110">
        <v>3</v>
      </c>
      <c r="B40" s="111" t="s">
        <v>166</v>
      </c>
      <c r="C40" s="269"/>
      <c r="D40" s="270"/>
      <c r="E40" s="236"/>
      <c r="F40" s="236"/>
      <c r="G40" s="236"/>
      <c r="H40" s="236"/>
      <c r="I40" s="236"/>
      <c r="J40" s="213">
        <f t="shared" si="6"/>
        <v>0</v>
      </c>
      <c r="K40" s="112">
        <f t="shared" si="7"/>
        <v>0</v>
      </c>
      <c r="L40" s="113" t="s">
        <v>72</v>
      </c>
      <c r="M40" s="34"/>
    </row>
    <row r="41" spans="1:13" s="105" customFormat="1" ht="14" x14ac:dyDescent="0.25">
      <c r="A41" s="110">
        <v>4</v>
      </c>
      <c r="B41" s="111" t="s">
        <v>167</v>
      </c>
      <c r="C41" s="269"/>
      <c r="D41" s="270"/>
      <c r="E41" s="236"/>
      <c r="F41" s="236"/>
      <c r="G41" s="236"/>
      <c r="H41" s="236"/>
      <c r="I41" s="236"/>
      <c r="J41" s="213">
        <f t="shared" si="6"/>
        <v>0</v>
      </c>
      <c r="K41" s="112">
        <f t="shared" si="7"/>
        <v>0</v>
      </c>
      <c r="L41" s="113"/>
      <c r="M41" s="34"/>
    </row>
    <row r="42" spans="1:13" s="105" customFormat="1" ht="14" x14ac:dyDescent="0.25">
      <c r="A42" s="110">
        <v>5</v>
      </c>
      <c r="B42" s="111" t="s">
        <v>168</v>
      </c>
      <c r="C42" s="269"/>
      <c r="D42" s="270"/>
      <c r="E42" s="236"/>
      <c r="F42" s="236"/>
      <c r="G42" s="236"/>
      <c r="H42" s="236"/>
      <c r="I42" s="236"/>
      <c r="J42" s="213">
        <f t="shared" si="6"/>
        <v>0</v>
      </c>
      <c r="K42" s="112">
        <f t="shared" si="7"/>
        <v>0</v>
      </c>
      <c r="L42" s="113"/>
      <c r="M42" s="34"/>
    </row>
    <row r="43" spans="1:13" s="105" customFormat="1" ht="14" x14ac:dyDescent="0.25">
      <c r="A43" s="110">
        <v>6</v>
      </c>
      <c r="B43" s="111" t="s">
        <v>207</v>
      </c>
      <c r="C43" s="269"/>
      <c r="D43" s="270"/>
      <c r="E43" s="236"/>
      <c r="F43" s="236"/>
      <c r="G43" s="236"/>
      <c r="H43" s="236"/>
      <c r="I43" s="236"/>
      <c r="J43" s="213">
        <f t="shared" si="6"/>
        <v>0</v>
      </c>
      <c r="K43" s="112">
        <f t="shared" si="7"/>
        <v>0</v>
      </c>
      <c r="L43" s="113"/>
      <c r="M43" s="34"/>
    </row>
    <row r="44" spans="1:13" s="105" customFormat="1" ht="28" x14ac:dyDescent="0.25">
      <c r="A44" s="110">
        <v>7</v>
      </c>
      <c r="B44" s="111" t="s">
        <v>208</v>
      </c>
      <c r="C44" s="269"/>
      <c r="D44" s="270"/>
      <c r="E44" s="236"/>
      <c r="F44" s="236"/>
      <c r="G44" s="236"/>
      <c r="H44" s="236"/>
      <c r="I44" s="236"/>
      <c r="J44" s="213">
        <f t="shared" si="6"/>
        <v>0</v>
      </c>
      <c r="K44" s="112">
        <f t="shared" si="7"/>
        <v>0</v>
      </c>
      <c r="L44" s="113"/>
      <c r="M44" s="34"/>
    </row>
    <row r="45" spans="1:13" s="105" customFormat="1" ht="14" x14ac:dyDescent="0.25">
      <c r="A45" s="110">
        <v>8</v>
      </c>
      <c r="B45" s="111" t="s">
        <v>209</v>
      </c>
      <c r="C45" s="269"/>
      <c r="D45" s="270" t="s">
        <v>72</v>
      </c>
      <c r="E45" s="236"/>
      <c r="F45" s="236"/>
      <c r="G45" s="236"/>
      <c r="H45" s="236"/>
      <c r="I45" s="236"/>
      <c r="J45" s="213">
        <f t="shared" si="6"/>
        <v>0</v>
      </c>
      <c r="K45" s="112">
        <f t="shared" si="7"/>
        <v>0</v>
      </c>
      <c r="L45" s="113"/>
      <c r="M45" s="34"/>
    </row>
    <row r="46" spans="1:13" s="105" customFormat="1" ht="14" x14ac:dyDescent="0.25">
      <c r="A46" s="110">
        <v>9</v>
      </c>
      <c r="B46" s="114" t="s">
        <v>210</v>
      </c>
      <c r="C46" s="269"/>
      <c r="D46" s="270"/>
      <c r="E46" s="236"/>
      <c r="F46" s="236"/>
      <c r="G46" s="236"/>
      <c r="H46" s="236"/>
      <c r="I46" s="236"/>
      <c r="J46" s="213">
        <f t="shared" si="6"/>
        <v>0</v>
      </c>
      <c r="K46" s="112">
        <f t="shared" si="7"/>
        <v>0</v>
      </c>
      <c r="L46" s="113"/>
      <c r="M46" s="34"/>
    </row>
    <row r="47" spans="1:13" s="105" customFormat="1" ht="14" x14ac:dyDescent="0.25">
      <c r="A47" s="110">
        <v>10</v>
      </c>
      <c r="B47" s="115" t="s">
        <v>211</v>
      </c>
      <c r="C47" s="269"/>
      <c r="D47" s="270"/>
      <c r="E47" s="236"/>
      <c r="F47" s="236"/>
      <c r="G47" s="236"/>
      <c r="H47" s="236"/>
      <c r="I47" s="236"/>
      <c r="J47" s="213">
        <f t="shared" si="6"/>
        <v>0</v>
      </c>
      <c r="K47" s="112">
        <f t="shared" si="7"/>
        <v>0</v>
      </c>
      <c r="L47" s="113"/>
      <c r="M47" s="34"/>
    </row>
    <row r="48" spans="1:13" s="105" customFormat="1" ht="14" x14ac:dyDescent="0.25">
      <c r="A48" s="110">
        <v>11</v>
      </c>
      <c r="B48" s="111" t="s">
        <v>212</v>
      </c>
      <c r="C48" s="269"/>
      <c r="D48" s="270"/>
      <c r="E48" s="236"/>
      <c r="F48" s="236"/>
      <c r="G48" s="236"/>
      <c r="H48" s="236"/>
      <c r="I48" s="236"/>
      <c r="J48" s="213">
        <f t="shared" si="6"/>
        <v>0</v>
      </c>
      <c r="K48" s="112">
        <f t="shared" si="7"/>
        <v>0</v>
      </c>
      <c r="L48" s="113"/>
      <c r="M48" s="34"/>
    </row>
    <row r="49" spans="1:14" s="105" customFormat="1" ht="14" x14ac:dyDescent="0.25">
      <c r="A49" s="110">
        <v>12</v>
      </c>
      <c r="B49" s="116" t="s">
        <v>101</v>
      </c>
      <c r="C49" s="269"/>
      <c r="D49" s="270"/>
      <c r="E49" s="236"/>
      <c r="F49" s="236"/>
      <c r="G49" s="236"/>
      <c r="H49" s="236"/>
      <c r="I49" s="236"/>
      <c r="J49" s="213">
        <f t="shared" si="6"/>
        <v>0</v>
      </c>
      <c r="K49" s="112">
        <f t="shared" si="7"/>
        <v>0</v>
      </c>
      <c r="L49" s="113"/>
      <c r="M49" s="34"/>
    </row>
    <row r="50" spans="1:14" s="105" customFormat="1" ht="14" x14ac:dyDescent="0.25">
      <c r="A50" s="110">
        <v>13</v>
      </c>
      <c r="B50" s="116" t="s">
        <v>174</v>
      </c>
      <c r="C50" s="269"/>
      <c r="D50" s="270"/>
      <c r="E50" s="236"/>
      <c r="F50" s="236"/>
      <c r="G50" s="236"/>
      <c r="H50" s="236"/>
      <c r="I50" s="236"/>
      <c r="J50" s="213">
        <f t="shared" si="6"/>
        <v>0</v>
      </c>
      <c r="K50" s="112">
        <f>J50*12</f>
        <v>0</v>
      </c>
      <c r="L50" s="113"/>
      <c r="M50" s="34"/>
    </row>
    <row r="51" spans="1:14" s="105" customFormat="1" ht="14" x14ac:dyDescent="0.25">
      <c r="A51" s="110">
        <v>14</v>
      </c>
      <c r="B51" s="116" t="s">
        <v>175</v>
      </c>
      <c r="C51" s="269"/>
      <c r="D51" s="270"/>
      <c r="E51" s="236"/>
      <c r="F51" s="236"/>
      <c r="G51" s="236"/>
      <c r="H51" s="236"/>
      <c r="I51" s="236"/>
      <c r="J51" s="213">
        <f t="shared" si="6"/>
        <v>0</v>
      </c>
      <c r="K51" s="112">
        <f t="shared" si="7"/>
        <v>0</v>
      </c>
      <c r="L51" s="113"/>
      <c r="M51" s="34"/>
    </row>
    <row r="52" spans="1:14" s="105" customFormat="1" ht="14" x14ac:dyDescent="0.25">
      <c r="A52" s="110">
        <v>15</v>
      </c>
      <c r="B52" s="116" t="s">
        <v>176</v>
      </c>
      <c r="C52" s="269"/>
      <c r="D52" s="270"/>
      <c r="E52" s="236"/>
      <c r="F52" s="236"/>
      <c r="G52" s="236"/>
      <c r="H52" s="236"/>
      <c r="I52" s="236"/>
      <c r="J52" s="213">
        <f t="shared" si="6"/>
        <v>0</v>
      </c>
      <c r="K52" s="112">
        <f t="shared" si="7"/>
        <v>0</v>
      </c>
      <c r="L52" s="113"/>
      <c r="M52" s="34"/>
    </row>
    <row r="53" spans="1:14" s="105" customFormat="1" ht="14" x14ac:dyDescent="0.25">
      <c r="A53" s="110">
        <v>16</v>
      </c>
      <c r="B53" s="116" t="s">
        <v>177</v>
      </c>
      <c r="C53" s="269"/>
      <c r="D53" s="270"/>
      <c r="E53" s="236"/>
      <c r="F53" s="236"/>
      <c r="G53" s="236"/>
      <c r="H53" s="236"/>
      <c r="I53" s="236"/>
      <c r="J53" s="213">
        <f t="shared" si="6"/>
        <v>0</v>
      </c>
      <c r="K53" s="112">
        <f t="shared" si="7"/>
        <v>0</v>
      </c>
      <c r="L53" s="113"/>
      <c r="M53" s="34"/>
    </row>
    <row r="54" spans="1:14" s="105" customFormat="1" ht="14" x14ac:dyDescent="0.25">
      <c r="A54" s="110">
        <v>17</v>
      </c>
      <c r="B54" s="215" t="s">
        <v>30</v>
      </c>
      <c r="C54" s="269"/>
      <c r="D54" s="270"/>
      <c r="E54" s="236"/>
      <c r="F54" s="236"/>
      <c r="G54" s="236"/>
      <c r="H54" s="236"/>
      <c r="I54" s="236"/>
      <c r="J54" s="213">
        <f t="shared" si="6"/>
        <v>0</v>
      </c>
      <c r="K54" s="112">
        <f t="shared" si="7"/>
        <v>0</v>
      </c>
      <c r="L54" s="113"/>
      <c r="M54" s="34"/>
    </row>
    <row r="55" spans="1:14" s="105" customFormat="1" ht="14" x14ac:dyDescent="0.25">
      <c r="A55" s="110">
        <v>18</v>
      </c>
      <c r="B55" s="151" t="s">
        <v>178</v>
      </c>
      <c r="C55" s="269"/>
      <c r="D55" s="270"/>
      <c r="E55" s="236"/>
      <c r="F55" s="236"/>
      <c r="G55" s="236"/>
      <c r="H55" s="236"/>
      <c r="I55" s="236"/>
      <c r="J55" s="213">
        <f t="shared" si="6"/>
        <v>0</v>
      </c>
      <c r="K55" s="112">
        <f t="shared" si="7"/>
        <v>0</v>
      </c>
      <c r="L55" s="113"/>
      <c r="M55" s="34"/>
    </row>
    <row r="56" spans="1:14" s="105" customFormat="1" ht="14" x14ac:dyDescent="0.25">
      <c r="A56" s="110">
        <v>19</v>
      </c>
      <c r="B56" s="151" t="s">
        <v>179</v>
      </c>
      <c r="C56" s="269"/>
      <c r="D56" s="270"/>
      <c r="E56" s="236"/>
      <c r="F56" s="236"/>
      <c r="G56" s="236"/>
      <c r="H56" s="236"/>
      <c r="I56" s="236"/>
      <c r="J56" s="213">
        <f t="shared" si="6"/>
        <v>0</v>
      </c>
      <c r="K56" s="112">
        <f>J56*12</f>
        <v>0</v>
      </c>
      <c r="L56" s="113"/>
      <c r="M56" s="34"/>
    </row>
    <row r="57" spans="1:14" s="105" customFormat="1" ht="14" x14ac:dyDescent="0.25">
      <c r="A57" s="110">
        <v>20</v>
      </c>
      <c r="B57" s="151" t="s">
        <v>180</v>
      </c>
      <c r="C57" s="269"/>
      <c r="D57" s="270"/>
      <c r="E57" s="236"/>
      <c r="F57" s="236"/>
      <c r="G57" s="236"/>
      <c r="H57" s="236"/>
      <c r="I57" s="236"/>
      <c r="J57" s="213">
        <f t="shared" si="6"/>
        <v>0</v>
      </c>
      <c r="K57" s="112">
        <f t="shared" si="7"/>
        <v>0</v>
      </c>
      <c r="L57" s="113"/>
      <c r="M57" s="34"/>
    </row>
    <row r="58" spans="1:14" s="105" customFormat="1" ht="14" x14ac:dyDescent="0.25">
      <c r="A58" s="110">
        <v>21</v>
      </c>
      <c r="B58" s="151" t="s">
        <v>181</v>
      </c>
      <c r="C58" s="269"/>
      <c r="D58" s="270"/>
      <c r="E58" s="236"/>
      <c r="F58" s="236"/>
      <c r="G58" s="236"/>
      <c r="H58" s="236"/>
      <c r="I58" s="236"/>
      <c r="J58" s="213">
        <f t="shared" si="6"/>
        <v>0</v>
      </c>
      <c r="K58" s="112">
        <f t="shared" si="7"/>
        <v>0</v>
      </c>
      <c r="L58" s="113"/>
      <c r="M58" s="34"/>
    </row>
    <row r="59" spans="1:14" s="105" customFormat="1" ht="14" x14ac:dyDescent="0.25">
      <c r="A59" s="110">
        <v>22</v>
      </c>
      <c r="B59" s="116" t="s">
        <v>183</v>
      </c>
      <c r="C59" s="269"/>
      <c r="D59" s="270"/>
      <c r="E59" s="236"/>
      <c r="F59" s="236"/>
      <c r="G59" s="236"/>
      <c r="H59" s="236"/>
      <c r="I59" s="236"/>
      <c r="J59" s="213">
        <f t="shared" si="6"/>
        <v>0</v>
      </c>
      <c r="K59" s="112">
        <f t="shared" si="7"/>
        <v>0</v>
      </c>
      <c r="L59" s="113"/>
      <c r="M59" s="34"/>
    </row>
    <row r="60" spans="1:14" s="105" customFormat="1" ht="20.5" customHeight="1" x14ac:dyDescent="0.25">
      <c r="A60" s="368" t="s">
        <v>32</v>
      </c>
      <c r="B60" s="369"/>
      <c r="C60" s="216">
        <f>SUM(C38:C59)</f>
        <v>0</v>
      </c>
      <c r="D60" s="214">
        <f>SUM(D38:D59)</f>
        <v>0</v>
      </c>
      <c r="E60" s="214">
        <f>SUM(E38:E59)</f>
        <v>0</v>
      </c>
      <c r="F60" s="214">
        <f t="shared" ref="F60:I60" si="8">SUM(F38:F59)</f>
        <v>0</v>
      </c>
      <c r="G60" s="214">
        <f t="shared" si="8"/>
        <v>0</v>
      </c>
      <c r="H60" s="214">
        <f t="shared" si="8"/>
        <v>0</v>
      </c>
      <c r="I60" s="214">
        <f t="shared" si="8"/>
        <v>0</v>
      </c>
      <c r="J60" s="117">
        <f>SUM(J38:J59)</f>
        <v>0</v>
      </c>
      <c r="K60" s="118">
        <f>SUM(K38:K59)</f>
        <v>0</v>
      </c>
      <c r="M60" s="34"/>
    </row>
    <row r="61" spans="1:14" s="105" customFormat="1" ht="14" x14ac:dyDescent="0.25">
      <c r="A61" s="84"/>
      <c r="B61" s="85"/>
      <c r="C61" s="84"/>
      <c r="D61" s="84"/>
      <c r="E61" s="84"/>
      <c r="F61" s="84"/>
      <c r="G61" s="86"/>
      <c r="H61" s="84"/>
      <c r="I61" s="84"/>
      <c r="J61" s="84"/>
      <c r="K61" s="84"/>
      <c r="L61" s="102"/>
      <c r="M61" s="34"/>
    </row>
    <row r="62" spans="1:14" s="105" customFormat="1" ht="14" x14ac:dyDescent="0.25">
      <c r="A62" s="84"/>
      <c r="B62" s="85"/>
      <c r="C62" s="84"/>
      <c r="D62" s="84"/>
      <c r="E62" s="84"/>
      <c r="F62" s="84"/>
      <c r="G62" s="86"/>
      <c r="H62" s="84"/>
      <c r="I62" s="84"/>
      <c r="J62" s="84"/>
      <c r="K62" s="84"/>
      <c r="L62" s="102"/>
      <c r="M62" s="34"/>
    </row>
    <row r="63" spans="1:14" s="105" customFormat="1" ht="14" x14ac:dyDescent="0.25">
      <c r="A63" s="84"/>
      <c r="B63" s="85"/>
      <c r="C63" s="84"/>
      <c r="D63" s="84"/>
      <c r="E63" s="84"/>
      <c r="F63" s="84"/>
      <c r="G63" s="86"/>
      <c r="H63" s="84"/>
      <c r="I63" s="84"/>
      <c r="J63" s="84"/>
      <c r="K63" s="84"/>
      <c r="L63" s="102"/>
      <c r="M63" s="34"/>
    </row>
    <row r="64" spans="1:14" s="105" customFormat="1" ht="15.5" x14ac:dyDescent="0.35">
      <c r="A64" s="135" t="s">
        <v>194</v>
      </c>
      <c r="B64" s="136"/>
      <c r="C64" s="136"/>
      <c r="D64" s="136"/>
      <c r="E64" s="136"/>
      <c r="F64" s="136"/>
      <c r="G64" s="136"/>
      <c r="H64" s="136"/>
      <c r="I64" s="136"/>
      <c r="J64" s="136"/>
      <c r="K64" s="136"/>
      <c r="L64" s="137"/>
      <c r="M64" s="136"/>
      <c r="N64" s="136"/>
    </row>
    <row r="65" spans="1:14" s="105" customFormat="1" ht="13" x14ac:dyDescent="0.25">
      <c r="A65" s="370" t="s">
        <v>215</v>
      </c>
      <c r="B65" s="370"/>
      <c r="C65" s="370"/>
      <c r="D65" s="370"/>
      <c r="E65" s="370"/>
      <c r="F65" s="370"/>
      <c r="G65" s="370"/>
      <c r="H65" s="370"/>
      <c r="I65" s="370"/>
      <c r="J65" s="370"/>
      <c r="K65" s="370"/>
      <c r="L65" s="370"/>
      <c r="M65" s="370"/>
      <c r="N65" s="370"/>
    </row>
    <row r="66" spans="1:14" s="105" customFormat="1" ht="13" x14ac:dyDescent="0.25">
      <c r="A66" s="371" t="s">
        <v>27</v>
      </c>
      <c r="B66" s="371" t="s">
        <v>91</v>
      </c>
      <c r="C66" s="371" t="s">
        <v>216</v>
      </c>
      <c r="D66" s="371" t="s">
        <v>217</v>
      </c>
      <c r="E66" s="371" t="s">
        <v>218</v>
      </c>
      <c r="F66" s="373" t="s">
        <v>219</v>
      </c>
      <c r="G66" s="373"/>
      <c r="H66" s="373"/>
      <c r="I66" s="373"/>
      <c r="J66" s="373"/>
      <c r="K66" s="371" t="s">
        <v>220</v>
      </c>
      <c r="L66" s="365" t="s">
        <v>221</v>
      </c>
      <c r="M66" s="367" t="s">
        <v>193</v>
      </c>
      <c r="N66" s="367" t="s">
        <v>222</v>
      </c>
    </row>
    <row r="67" spans="1:14" s="105" customFormat="1" ht="97" customHeight="1" x14ac:dyDescent="0.25">
      <c r="A67" s="371"/>
      <c r="B67" s="371"/>
      <c r="C67" s="371"/>
      <c r="D67" s="371"/>
      <c r="E67" s="371"/>
      <c r="F67" s="140" t="s">
        <v>223</v>
      </c>
      <c r="G67" s="141" t="s">
        <v>224</v>
      </c>
      <c r="H67" s="141" t="s">
        <v>225</v>
      </c>
      <c r="I67" s="142" t="s">
        <v>226</v>
      </c>
      <c r="J67" s="142" t="s">
        <v>227</v>
      </c>
      <c r="K67" s="371"/>
      <c r="L67" s="366"/>
      <c r="M67" s="367"/>
      <c r="N67" s="367"/>
    </row>
    <row r="68" spans="1:14" s="105" customFormat="1" ht="62.5" customHeight="1" x14ac:dyDescent="0.25">
      <c r="A68" s="110">
        <v>1</v>
      </c>
      <c r="B68" s="143" t="s">
        <v>228</v>
      </c>
      <c r="C68" s="225"/>
      <c r="D68" s="226"/>
      <c r="E68" s="100">
        <f>D68*365</f>
        <v>0</v>
      </c>
      <c r="F68" s="227"/>
      <c r="G68" s="227"/>
      <c r="H68" s="228"/>
      <c r="I68" s="228"/>
      <c r="J68" s="227"/>
      <c r="K68" s="100">
        <f>SUM(F68:J68)</f>
        <v>0</v>
      </c>
      <c r="L68" s="100">
        <f>K68*365</f>
        <v>0</v>
      </c>
      <c r="M68" s="100">
        <f>E68-L68</f>
        <v>0</v>
      </c>
      <c r="N68" s="144" t="e">
        <f>(L68/E68)</f>
        <v>#DIV/0!</v>
      </c>
    </row>
    <row r="69" spans="1:14" s="105" customFormat="1" ht="60" customHeight="1" x14ac:dyDescent="0.25">
      <c r="A69" s="110">
        <v>2</v>
      </c>
      <c r="B69" s="143" t="s">
        <v>229</v>
      </c>
      <c r="C69" s="225"/>
      <c r="D69" s="226"/>
      <c r="E69" s="100">
        <f t="shared" ref="E69:E78" si="9">D69*365</f>
        <v>0</v>
      </c>
      <c r="F69" s="227"/>
      <c r="G69" s="227"/>
      <c r="H69" s="228"/>
      <c r="I69" s="228"/>
      <c r="J69" s="227"/>
      <c r="K69" s="100">
        <f>SUM(F69:J69)</f>
        <v>0</v>
      </c>
      <c r="L69" s="100">
        <f>K69*365</f>
        <v>0</v>
      </c>
      <c r="M69" s="100">
        <f>E69-L69</f>
        <v>0</v>
      </c>
      <c r="N69" s="144" t="e">
        <f t="shared" ref="N69:N79" si="10">(L69/E69)</f>
        <v>#DIV/0!</v>
      </c>
    </row>
    <row r="70" spans="1:14" s="105" customFormat="1" ht="58.5" customHeight="1" x14ac:dyDescent="0.25">
      <c r="A70" s="110">
        <v>3</v>
      </c>
      <c r="B70" s="143" t="s">
        <v>230</v>
      </c>
      <c r="C70" s="225"/>
      <c r="D70" s="226"/>
      <c r="E70" s="100">
        <f t="shared" si="9"/>
        <v>0</v>
      </c>
      <c r="F70" s="227"/>
      <c r="G70" s="227"/>
      <c r="H70" s="228"/>
      <c r="I70" s="228"/>
      <c r="J70" s="227"/>
      <c r="K70" s="100">
        <f>SUM(F70:J70)</f>
        <v>0</v>
      </c>
      <c r="L70" s="100">
        <f>K70*365</f>
        <v>0</v>
      </c>
      <c r="M70" s="100">
        <f>E70-L70</f>
        <v>0</v>
      </c>
      <c r="N70" s="144" t="e">
        <f t="shared" si="10"/>
        <v>#DIV/0!</v>
      </c>
    </row>
    <row r="71" spans="1:14" s="105" customFormat="1" ht="60" customHeight="1" x14ac:dyDescent="0.25">
      <c r="A71" s="110">
        <v>4</v>
      </c>
      <c r="B71" s="143" t="s">
        <v>231</v>
      </c>
      <c r="C71" s="225"/>
      <c r="D71" s="226"/>
      <c r="E71" s="100">
        <f t="shared" si="9"/>
        <v>0</v>
      </c>
      <c r="F71" s="227"/>
      <c r="G71" s="227"/>
      <c r="H71" s="228"/>
      <c r="I71" s="228"/>
      <c r="J71" s="227"/>
      <c r="K71" s="100">
        <f>SUM(F71:J71)</f>
        <v>0</v>
      </c>
      <c r="L71" s="100">
        <f t="shared" ref="L71:L78" si="11">K71*365</f>
        <v>0</v>
      </c>
      <c r="M71" s="100">
        <f>E71-L71</f>
        <v>0</v>
      </c>
      <c r="N71" s="144" t="e">
        <f t="shared" si="10"/>
        <v>#DIV/0!</v>
      </c>
    </row>
    <row r="72" spans="1:14" s="105" customFormat="1" ht="51.5" customHeight="1" x14ac:dyDescent="0.25">
      <c r="A72" s="110">
        <v>5</v>
      </c>
      <c r="B72" s="143" t="s">
        <v>232</v>
      </c>
      <c r="C72" s="225"/>
      <c r="D72" s="226"/>
      <c r="E72" s="100">
        <f t="shared" si="9"/>
        <v>0</v>
      </c>
      <c r="F72" s="227"/>
      <c r="G72" s="227"/>
      <c r="H72" s="228"/>
      <c r="I72" s="228"/>
      <c r="J72" s="227"/>
      <c r="K72" s="100">
        <f>SUM(F72:J72)</f>
        <v>0</v>
      </c>
      <c r="L72" s="100">
        <f t="shared" si="11"/>
        <v>0</v>
      </c>
      <c r="M72" s="100">
        <f t="shared" ref="M72:M78" si="12">E72-L72</f>
        <v>0</v>
      </c>
      <c r="N72" s="144" t="e">
        <f t="shared" si="10"/>
        <v>#DIV/0!</v>
      </c>
    </row>
    <row r="73" spans="1:14" s="105" customFormat="1" ht="54.5" customHeight="1" x14ac:dyDescent="0.25">
      <c r="A73" s="110">
        <v>6</v>
      </c>
      <c r="B73" s="143" t="s">
        <v>233</v>
      </c>
      <c r="C73" s="225"/>
      <c r="D73" s="226"/>
      <c r="E73" s="100">
        <f t="shared" si="9"/>
        <v>0</v>
      </c>
      <c r="F73" s="227"/>
      <c r="G73" s="227"/>
      <c r="H73" s="228"/>
      <c r="I73" s="228"/>
      <c r="J73" s="227"/>
      <c r="K73" s="100">
        <f t="shared" ref="K73:K78" si="13">SUM(F73:J73)</f>
        <v>0</v>
      </c>
      <c r="L73" s="100">
        <f t="shared" si="11"/>
        <v>0</v>
      </c>
      <c r="M73" s="100">
        <f t="shared" si="12"/>
        <v>0</v>
      </c>
      <c r="N73" s="144" t="e">
        <f t="shared" si="10"/>
        <v>#DIV/0!</v>
      </c>
    </row>
    <row r="74" spans="1:14" s="105" customFormat="1" ht="54" customHeight="1" x14ac:dyDescent="0.25">
      <c r="A74" s="110">
        <v>7</v>
      </c>
      <c r="B74" s="143" t="s">
        <v>234</v>
      </c>
      <c r="C74" s="225"/>
      <c r="D74" s="226"/>
      <c r="E74" s="100">
        <f t="shared" si="9"/>
        <v>0</v>
      </c>
      <c r="F74" s="227"/>
      <c r="G74" s="227"/>
      <c r="H74" s="228"/>
      <c r="I74" s="228"/>
      <c r="J74" s="227"/>
      <c r="K74" s="100">
        <f t="shared" si="13"/>
        <v>0</v>
      </c>
      <c r="L74" s="100">
        <f t="shared" si="11"/>
        <v>0</v>
      </c>
      <c r="M74" s="100">
        <f t="shared" si="12"/>
        <v>0</v>
      </c>
      <c r="N74" s="144" t="e">
        <f t="shared" si="10"/>
        <v>#DIV/0!</v>
      </c>
    </row>
    <row r="75" spans="1:14" s="105" customFormat="1" ht="48.5" customHeight="1" x14ac:dyDescent="0.25">
      <c r="A75" s="110">
        <v>8</v>
      </c>
      <c r="B75" s="143" t="s">
        <v>235</v>
      </c>
      <c r="C75" s="225"/>
      <c r="D75" s="226"/>
      <c r="E75" s="100">
        <f t="shared" si="9"/>
        <v>0</v>
      </c>
      <c r="F75" s="227"/>
      <c r="G75" s="227"/>
      <c r="H75" s="228"/>
      <c r="I75" s="228"/>
      <c r="J75" s="227"/>
      <c r="K75" s="100">
        <f t="shared" si="13"/>
        <v>0</v>
      </c>
      <c r="L75" s="100">
        <f t="shared" si="11"/>
        <v>0</v>
      </c>
      <c r="M75" s="100">
        <f t="shared" si="12"/>
        <v>0</v>
      </c>
      <c r="N75" s="144" t="e">
        <f t="shared" si="10"/>
        <v>#DIV/0!</v>
      </c>
    </row>
    <row r="76" spans="1:14" s="105" customFormat="1" ht="43" customHeight="1" x14ac:dyDescent="0.25">
      <c r="A76" s="110">
        <v>9</v>
      </c>
      <c r="B76" s="143" t="s">
        <v>236</v>
      </c>
      <c r="C76" s="225"/>
      <c r="D76" s="226"/>
      <c r="E76" s="100">
        <f t="shared" si="9"/>
        <v>0</v>
      </c>
      <c r="F76" s="227"/>
      <c r="G76" s="227"/>
      <c r="H76" s="228"/>
      <c r="I76" s="228"/>
      <c r="J76" s="227"/>
      <c r="K76" s="100">
        <f t="shared" si="13"/>
        <v>0</v>
      </c>
      <c r="L76" s="100">
        <f t="shared" si="11"/>
        <v>0</v>
      </c>
      <c r="M76" s="100">
        <f t="shared" si="12"/>
        <v>0</v>
      </c>
      <c r="N76" s="144" t="e">
        <f t="shared" si="10"/>
        <v>#DIV/0!</v>
      </c>
    </row>
    <row r="77" spans="1:14" s="105" customFormat="1" ht="42" customHeight="1" x14ac:dyDescent="0.25">
      <c r="A77" s="110">
        <v>10</v>
      </c>
      <c r="B77" s="145" t="s">
        <v>237</v>
      </c>
      <c r="C77" s="225"/>
      <c r="D77" s="226"/>
      <c r="E77" s="100">
        <f t="shared" si="9"/>
        <v>0</v>
      </c>
      <c r="F77" s="227"/>
      <c r="G77" s="227"/>
      <c r="H77" s="228"/>
      <c r="I77" s="228"/>
      <c r="J77" s="227"/>
      <c r="K77" s="100">
        <f t="shared" si="13"/>
        <v>0</v>
      </c>
      <c r="L77" s="100">
        <f t="shared" si="11"/>
        <v>0</v>
      </c>
      <c r="M77" s="100">
        <f t="shared" si="12"/>
        <v>0</v>
      </c>
      <c r="N77" s="144" t="e">
        <f t="shared" si="10"/>
        <v>#DIV/0!</v>
      </c>
    </row>
    <row r="78" spans="1:14" s="105" customFormat="1" ht="20" customHeight="1" x14ac:dyDescent="0.25">
      <c r="A78" s="110">
        <v>11</v>
      </c>
      <c r="B78" s="145" t="s">
        <v>238</v>
      </c>
      <c r="C78" s="225"/>
      <c r="D78" s="226"/>
      <c r="E78" s="100">
        <f t="shared" si="9"/>
        <v>0</v>
      </c>
      <c r="F78" s="227"/>
      <c r="G78" s="227"/>
      <c r="H78" s="228"/>
      <c r="I78" s="228"/>
      <c r="J78" s="227"/>
      <c r="K78" s="100">
        <f t="shared" si="13"/>
        <v>0</v>
      </c>
      <c r="L78" s="100">
        <f t="shared" si="11"/>
        <v>0</v>
      </c>
      <c r="M78" s="100">
        <f t="shared" si="12"/>
        <v>0</v>
      </c>
      <c r="N78" s="144" t="e">
        <f t="shared" si="10"/>
        <v>#DIV/0!</v>
      </c>
    </row>
    <row r="79" spans="1:14" s="105" customFormat="1" ht="25" customHeight="1" x14ac:dyDescent="0.25">
      <c r="A79" s="368" t="s">
        <v>32</v>
      </c>
      <c r="B79" s="369"/>
      <c r="C79" s="224">
        <f>SUM(C68:C78)</f>
        <v>0</v>
      </c>
      <c r="D79" s="146">
        <f>SUM(D68:D78)</f>
        <v>0</v>
      </c>
      <c r="E79" s="146">
        <f>SUM(E68:E78)</f>
        <v>0</v>
      </c>
      <c r="F79" s="146">
        <f>SUM(F68:F78)</f>
        <v>0</v>
      </c>
      <c r="G79" s="146">
        <f t="shared" ref="G79:M79" si="14">SUM(G68:G78)</f>
        <v>0</v>
      </c>
      <c r="H79" s="146">
        <f t="shared" si="14"/>
        <v>0</v>
      </c>
      <c r="I79" s="146">
        <f t="shared" si="14"/>
        <v>0</v>
      </c>
      <c r="J79" s="146">
        <f t="shared" si="14"/>
        <v>0</v>
      </c>
      <c r="K79" s="146">
        <f t="shared" si="14"/>
        <v>0</v>
      </c>
      <c r="L79" s="147">
        <f t="shared" si="14"/>
        <v>0</v>
      </c>
      <c r="M79" s="146">
        <f t="shared" si="14"/>
        <v>0</v>
      </c>
      <c r="N79" s="148" t="e">
        <f t="shared" si="10"/>
        <v>#DIV/0!</v>
      </c>
    </row>
    <row r="80" spans="1:14" s="105" customFormat="1" ht="14" x14ac:dyDescent="0.25">
      <c r="A80" s="84"/>
      <c r="B80" s="85"/>
      <c r="C80" s="84"/>
      <c r="D80" s="84"/>
      <c r="E80" s="84"/>
      <c r="F80" s="84"/>
      <c r="G80" s="86"/>
      <c r="H80" s="84"/>
      <c r="I80" s="84"/>
      <c r="J80" s="84"/>
      <c r="K80" s="84"/>
      <c r="L80" s="102"/>
      <c r="M80" s="34"/>
    </row>
    <row r="81" spans="1:13" s="105" customFormat="1" ht="14" x14ac:dyDescent="0.25">
      <c r="A81" s="84"/>
      <c r="B81" s="85"/>
      <c r="C81" s="84"/>
      <c r="D81" s="84"/>
      <c r="E81" s="84"/>
      <c r="F81" s="84"/>
      <c r="G81" s="86"/>
      <c r="H81" s="84"/>
      <c r="I81" s="84"/>
      <c r="J81" s="84"/>
      <c r="K81" s="84"/>
      <c r="L81" s="102"/>
      <c r="M81" s="34"/>
    </row>
    <row r="82" spans="1:13" s="105" customFormat="1" ht="14" x14ac:dyDescent="0.25">
      <c r="A82" s="84"/>
      <c r="B82" s="85"/>
      <c r="C82" s="84"/>
      <c r="D82" s="84"/>
      <c r="E82" s="84"/>
      <c r="F82" s="84"/>
      <c r="G82" s="86"/>
      <c r="H82" s="84"/>
      <c r="I82" s="84"/>
      <c r="J82" s="84"/>
      <c r="K82" s="84"/>
      <c r="L82" s="102"/>
      <c r="M82" s="34"/>
    </row>
    <row r="83" spans="1:13" ht="14" x14ac:dyDescent="0.3">
      <c r="A83" s="26"/>
      <c r="B83" s="80"/>
      <c r="C83" s="81"/>
      <c r="D83" s="81"/>
      <c r="E83" s="81"/>
      <c r="F83" s="82"/>
      <c r="G83" s="26"/>
      <c r="H83" s="82"/>
      <c r="I83" s="26"/>
      <c r="J83" s="26"/>
      <c r="K83" s="81"/>
    </row>
  </sheetData>
  <mergeCells count="24">
    <mergeCell ref="A2:K2"/>
    <mergeCell ref="A30:B30"/>
    <mergeCell ref="K8:K17"/>
    <mergeCell ref="L66:L67"/>
    <mergeCell ref="E66:E67"/>
    <mergeCell ref="F66:J66"/>
    <mergeCell ref="K66:K67"/>
    <mergeCell ref="L36:L37"/>
    <mergeCell ref="A60:B60"/>
    <mergeCell ref="M66:M67"/>
    <mergeCell ref="N66:N67"/>
    <mergeCell ref="A79:B79"/>
    <mergeCell ref="A35:K35"/>
    <mergeCell ref="A36:A37"/>
    <mergeCell ref="B36:B37"/>
    <mergeCell ref="C36:C37"/>
    <mergeCell ref="D36:I36"/>
    <mergeCell ref="J36:J37"/>
    <mergeCell ref="K36:K37"/>
    <mergeCell ref="A65:N65"/>
    <mergeCell ref="A66:A67"/>
    <mergeCell ref="B66:B67"/>
    <mergeCell ref="C66:C67"/>
    <mergeCell ref="D66:D67"/>
  </mergeCells>
  <pageMargins left="1.34" right="0.7" top="0.25" bottom="0.55000000000000004" header="0.12" footer="0.3"/>
  <pageSetup paperSize="5" scale="71" orientation="landscape" horizontalDpi="4294967293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2:AB34"/>
  <sheetViews>
    <sheetView view="pageBreakPreview" topLeftCell="A22" zoomScaleNormal="70" zoomScaleSheetLayoutView="100" workbookViewId="0">
      <selection activeCell="E28" sqref="E28"/>
    </sheetView>
  </sheetViews>
  <sheetFormatPr defaultColWidth="9.1796875" defaultRowHeight="15.5" x14ac:dyDescent="0.35"/>
  <cols>
    <col min="1" max="1" width="4.81640625" style="88" customWidth="1"/>
    <col min="2" max="2" width="49.7265625" style="1" customWidth="1"/>
    <col min="3" max="5" width="11.7265625" style="1" customWidth="1"/>
    <col min="6" max="6" width="18.54296875" style="1" bestFit="1" customWidth="1"/>
    <col min="7" max="7" width="11.7265625" style="1" customWidth="1"/>
    <col min="8" max="8" width="11.7265625" style="2" customWidth="1"/>
    <col min="9" max="11" width="11.7265625" style="1" customWidth="1"/>
    <col min="12" max="12" width="13.453125" style="1" customWidth="1"/>
    <col min="13" max="13" width="15.54296875" style="1" customWidth="1"/>
    <col min="14" max="25" width="9.1796875" style="1"/>
    <col min="26" max="26" width="13" style="1" customWidth="1"/>
    <col min="27" max="27" width="10.7265625" style="1" bestFit="1" customWidth="1"/>
    <col min="28" max="16384" width="9.1796875" style="1"/>
  </cols>
  <sheetData>
    <row r="2" spans="1:28" ht="0.75" customHeight="1" x14ac:dyDescent="0.35">
      <c r="C2" s="409"/>
      <c r="D2" s="409"/>
      <c r="E2" s="409"/>
      <c r="F2" s="409"/>
    </row>
    <row r="3" spans="1:28" x14ac:dyDescent="0.35">
      <c r="A3" s="410" t="s">
        <v>0</v>
      </c>
      <c r="B3" s="410"/>
      <c r="C3" s="410"/>
      <c r="D3" s="410"/>
      <c r="E3" s="410"/>
      <c r="F3" s="410"/>
      <c r="G3" s="3"/>
    </row>
    <row r="4" spans="1:28" x14ac:dyDescent="0.35">
      <c r="A4" s="411" t="s">
        <v>118</v>
      </c>
      <c r="B4" s="411"/>
      <c r="C4" s="411"/>
      <c r="D4" s="411"/>
      <c r="E4" s="411"/>
      <c r="F4" s="411"/>
      <c r="H4" s="4" t="s">
        <v>23</v>
      </c>
    </row>
    <row r="5" spans="1:28" x14ac:dyDescent="0.35">
      <c r="A5" s="411" t="s">
        <v>151</v>
      </c>
      <c r="B5" s="411"/>
      <c r="C5" s="411"/>
      <c r="D5" s="411"/>
      <c r="E5" s="411"/>
      <c r="F5" s="411"/>
      <c r="H5" s="5" t="s">
        <v>24</v>
      </c>
    </row>
    <row r="6" spans="1:28" x14ac:dyDescent="0.35">
      <c r="A6" s="412"/>
      <c r="B6" s="412" t="s">
        <v>1</v>
      </c>
      <c r="C6" s="415" t="s">
        <v>90</v>
      </c>
      <c r="D6" s="415" t="s">
        <v>116</v>
      </c>
      <c r="E6" s="416" t="s">
        <v>2</v>
      </c>
      <c r="F6" s="416"/>
      <c r="H6" s="67">
        <f>D9/365</f>
        <v>0</v>
      </c>
      <c r="I6" s="1" t="s">
        <v>106</v>
      </c>
    </row>
    <row r="7" spans="1:28" x14ac:dyDescent="0.35">
      <c r="A7" s="413"/>
      <c r="B7" s="413"/>
      <c r="C7" s="415"/>
      <c r="D7" s="415"/>
      <c r="E7" s="416" t="s">
        <v>117</v>
      </c>
      <c r="F7" s="416"/>
    </row>
    <row r="8" spans="1:28" x14ac:dyDescent="0.35">
      <c r="A8" s="87"/>
      <c r="B8" s="6"/>
      <c r="C8" s="7"/>
      <c r="D8" s="7"/>
      <c r="E8" s="6"/>
      <c r="F8" s="6" t="s">
        <v>3</v>
      </c>
    </row>
    <row r="9" spans="1:28" x14ac:dyDescent="0.35">
      <c r="A9" s="87" t="s">
        <v>4</v>
      </c>
      <c r="B9" s="6" t="s">
        <v>5</v>
      </c>
      <c r="C9" s="273">
        <f>Target!D4</f>
        <v>0</v>
      </c>
      <c r="D9" s="273">
        <f>Target!E4</f>
        <v>0</v>
      </c>
      <c r="E9" s="316" t="e">
        <f>(D11/D9)/Target!D9</f>
        <v>#DIV/0!</v>
      </c>
      <c r="F9" s="317" t="e">
        <f>E9/C9</f>
        <v>#DIV/0!</v>
      </c>
      <c r="H9" s="74"/>
      <c r="I9" s="75"/>
      <c r="M9" s="77"/>
    </row>
    <row r="10" spans="1:28" x14ac:dyDescent="0.35">
      <c r="A10" s="87"/>
      <c r="B10" s="6"/>
      <c r="C10" s="277"/>
      <c r="D10" s="277"/>
      <c r="E10" s="275"/>
      <c r="F10" s="277"/>
    </row>
    <row r="11" spans="1:28" x14ac:dyDescent="0.35">
      <c r="A11" s="87" t="s">
        <v>6</v>
      </c>
      <c r="B11" s="6" t="s">
        <v>136</v>
      </c>
      <c r="C11" s="274">
        <f>SUM(C13:C15)</f>
        <v>0</v>
      </c>
      <c r="D11" s="274">
        <f>SUM(D13:D15)</f>
        <v>0</v>
      </c>
      <c r="E11" s="316">
        <f>D11-C11</f>
        <v>0</v>
      </c>
      <c r="F11" s="318" t="e">
        <f>E11/D11</f>
        <v>#DIV/0!</v>
      </c>
      <c r="H11" s="2" t="s">
        <v>80</v>
      </c>
      <c r="I11" s="58">
        <v>0.2</v>
      </c>
      <c r="J11" s="59" t="e">
        <f>C12</f>
        <v>#DIV/0!</v>
      </c>
      <c r="K11" s="1" t="s">
        <v>83</v>
      </c>
    </row>
    <row r="12" spans="1:28" x14ac:dyDescent="0.35">
      <c r="A12" s="87"/>
      <c r="B12" s="10" t="s">
        <v>148</v>
      </c>
      <c r="C12" s="12" t="e">
        <f>C11/C9</f>
        <v>#DIV/0!</v>
      </c>
      <c r="D12" s="12" t="e">
        <f>D11/D9</f>
        <v>#DIV/0!</v>
      </c>
      <c r="E12" s="319"/>
      <c r="F12" s="320"/>
      <c r="H12" s="60" t="e">
        <f>I11-J11</f>
        <v>#DIV/0!</v>
      </c>
      <c r="K12" s="1" t="s">
        <v>87</v>
      </c>
    </row>
    <row r="13" spans="1:28" x14ac:dyDescent="0.35">
      <c r="A13" s="87" t="s">
        <v>20</v>
      </c>
      <c r="B13" s="15" t="s">
        <v>160</v>
      </c>
      <c r="C13" s="273">
        <f>'K-2018'!I30</f>
        <v>0</v>
      </c>
      <c r="D13" s="273">
        <f>'K-2019'!I30</f>
        <v>0</v>
      </c>
      <c r="E13" s="316">
        <f>D13-C13</f>
        <v>0</v>
      </c>
      <c r="F13" s="318" t="e">
        <f>E13/D13</f>
        <v>#DIV/0!</v>
      </c>
      <c r="H13" s="60" t="e">
        <f>D12-C12</f>
        <v>#DIV/0!</v>
      </c>
      <c r="K13" s="1" t="s">
        <v>84</v>
      </c>
    </row>
    <row r="14" spans="1:28" x14ac:dyDescent="0.35">
      <c r="A14" s="87" t="s">
        <v>21</v>
      </c>
      <c r="B14" s="15" t="s">
        <v>161</v>
      </c>
      <c r="C14" s="273">
        <f>'K-2018'!K60</f>
        <v>0</v>
      </c>
      <c r="D14" s="273">
        <f>'K-2019'!K60</f>
        <v>0</v>
      </c>
      <c r="E14" s="316">
        <f>D14-C14</f>
        <v>0</v>
      </c>
      <c r="F14" s="318" t="e">
        <f>E14/D14</f>
        <v>#DIV/0!</v>
      </c>
      <c r="K14" s="1" t="s">
        <v>85</v>
      </c>
    </row>
    <row r="15" spans="1:28" x14ac:dyDescent="0.35">
      <c r="A15" s="87" t="s">
        <v>8</v>
      </c>
      <c r="B15" s="15" t="s">
        <v>162</v>
      </c>
      <c r="C15" s="273">
        <f>'K-2018'!L79</f>
        <v>0</v>
      </c>
      <c r="D15" s="273">
        <f>'K-2019'!L79</f>
        <v>0</v>
      </c>
      <c r="E15" s="316">
        <f>D15-C15</f>
        <v>0</v>
      </c>
      <c r="F15" s="318" t="e">
        <f>E15/D15</f>
        <v>#DIV/0!</v>
      </c>
      <c r="K15" s="1" t="s">
        <v>86</v>
      </c>
    </row>
    <row r="16" spans="1:28" x14ac:dyDescent="0.35">
      <c r="A16" s="87"/>
      <c r="B16" s="6"/>
      <c r="C16" s="278"/>
      <c r="D16" s="6"/>
      <c r="E16" s="277"/>
      <c r="F16" s="277"/>
      <c r="Z16" s="1" t="s">
        <v>111</v>
      </c>
      <c r="AA16" s="1">
        <v>210</v>
      </c>
      <c r="AB16" s="1" t="s">
        <v>106</v>
      </c>
    </row>
    <row r="17" spans="1:28" x14ac:dyDescent="0.35">
      <c r="A17" s="87" t="s">
        <v>7</v>
      </c>
      <c r="B17" s="6" t="s">
        <v>137</v>
      </c>
      <c r="C17" s="274">
        <f>C24+C28</f>
        <v>0</v>
      </c>
      <c r="D17" s="274">
        <f>D24+D28</f>
        <v>0</v>
      </c>
      <c r="E17" s="321">
        <f>D17-C17</f>
        <v>0</v>
      </c>
      <c r="F17" s="318" t="e">
        <f>E17/D17</f>
        <v>#DIV/0!</v>
      </c>
      <c r="H17" s="2" t="s">
        <v>81</v>
      </c>
      <c r="I17" s="58">
        <v>0.8</v>
      </c>
      <c r="J17" s="59" t="e">
        <f>C18</f>
        <v>#DIV/0!</v>
      </c>
      <c r="K17" s="1" t="s">
        <v>83</v>
      </c>
      <c r="Z17" s="1" t="s">
        <v>112</v>
      </c>
      <c r="AA17" s="1">
        <v>149.31</v>
      </c>
      <c r="AB17" s="1" t="s">
        <v>106</v>
      </c>
    </row>
    <row r="18" spans="1:28" x14ac:dyDescent="0.35">
      <c r="A18" s="87"/>
      <c r="B18" s="10" t="s">
        <v>149</v>
      </c>
      <c r="C18" s="12" t="e">
        <f>C17/C9</f>
        <v>#DIV/0!</v>
      </c>
      <c r="D18" s="12" t="e">
        <f>D17/D9</f>
        <v>#DIV/0!</v>
      </c>
      <c r="E18" s="322"/>
      <c r="F18" s="320"/>
      <c r="H18" s="60" t="e">
        <f>I17-J17</f>
        <v>#DIV/0!</v>
      </c>
      <c r="K18" s="1" t="s">
        <v>88</v>
      </c>
      <c r="Z18" s="1" t="s">
        <v>113</v>
      </c>
      <c r="AA18" s="73" t="e">
        <f>#REF!+#REF!+#REF!</f>
        <v>#REF!</v>
      </c>
      <c r="AB18" s="1" t="s">
        <v>106</v>
      </c>
    </row>
    <row r="19" spans="1:28" x14ac:dyDescent="0.35">
      <c r="A19" s="87" t="s">
        <v>10</v>
      </c>
      <c r="B19" s="6" t="s">
        <v>9</v>
      </c>
      <c r="C19" s="279"/>
      <c r="D19" s="19"/>
      <c r="E19" s="323"/>
      <c r="F19" s="323"/>
      <c r="H19" s="60" t="e">
        <f>D18-C18</f>
        <v>#DIV/0!</v>
      </c>
      <c r="K19" s="1" t="s">
        <v>29</v>
      </c>
      <c r="T19" s="68">
        <v>300</v>
      </c>
      <c r="U19" s="69" t="s">
        <v>107</v>
      </c>
    </row>
    <row r="20" spans="1:28" x14ac:dyDescent="0.35">
      <c r="A20" s="87" t="s">
        <v>13</v>
      </c>
      <c r="B20" s="21" t="s">
        <v>22</v>
      </c>
      <c r="C20" s="279"/>
      <c r="D20" s="22"/>
      <c r="E20" s="323"/>
      <c r="F20" s="323"/>
      <c r="K20" s="1" t="s">
        <v>28</v>
      </c>
      <c r="T20" s="68">
        <f>T19*54</f>
        <v>16200</v>
      </c>
      <c r="U20" s="69" t="s">
        <v>108</v>
      </c>
      <c r="AA20" s="73" t="e">
        <f>AA18/AA16*100</f>
        <v>#REF!</v>
      </c>
    </row>
    <row r="21" spans="1:28" x14ac:dyDescent="0.35">
      <c r="A21" s="87"/>
      <c r="B21" s="23" t="s">
        <v>11</v>
      </c>
      <c r="C21" s="279"/>
      <c r="D21" s="22"/>
      <c r="E21" s="323"/>
      <c r="F21" s="323"/>
      <c r="H21" s="60" t="e">
        <f>D12+D18</f>
        <v>#DIV/0!</v>
      </c>
      <c r="K21" s="1" t="s">
        <v>79</v>
      </c>
      <c r="T21" s="68">
        <f>T20/365</f>
        <v>44.38356164383562</v>
      </c>
      <c r="U21" s="69" t="s">
        <v>109</v>
      </c>
    </row>
    <row r="22" spans="1:28" x14ac:dyDescent="0.35">
      <c r="A22" s="87"/>
      <c r="B22" s="23" t="s">
        <v>12</v>
      </c>
      <c r="C22" s="279"/>
      <c r="D22" s="22"/>
      <c r="E22" s="323"/>
      <c r="F22" s="323"/>
      <c r="K22" s="1" t="s">
        <v>89</v>
      </c>
      <c r="T22" s="70">
        <f>T21/1000</f>
        <v>4.4383561643835619E-2</v>
      </c>
      <c r="U22" s="69" t="s">
        <v>106</v>
      </c>
    </row>
    <row r="23" spans="1:28" x14ac:dyDescent="0.35">
      <c r="A23" s="87"/>
      <c r="B23" s="6"/>
      <c r="C23" s="280"/>
      <c r="D23" s="24"/>
      <c r="E23" s="277"/>
      <c r="F23" s="277"/>
      <c r="T23" s="71">
        <f>T22*365</f>
        <v>16.2</v>
      </c>
      <c r="U23" s="69" t="s">
        <v>110</v>
      </c>
    </row>
    <row r="24" spans="1:28" x14ac:dyDescent="0.35">
      <c r="A24" s="87" t="s">
        <v>15</v>
      </c>
      <c r="B24" s="6" t="s">
        <v>14</v>
      </c>
      <c r="C24" s="274">
        <f>SUM(C25:C26)</f>
        <v>0</v>
      </c>
      <c r="D24" s="274">
        <f>SUM(D25:D26)</f>
        <v>0</v>
      </c>
      <c r="E24" s="324">
        <f>D24-C24</f>
        <v>0</v>
      </c>
      <c r="F24" s="318" t="e">
        <f>E24/D24</f>
        <v>#DIV/0!</v>
      </c>
    </row>
    <row r="25" spans="1:28" ht="31" x14ac:dyDescent="0.35">
      <c r="A25" s="87"/>
      <c r="B25" s="98" t="s">
        <v>163</v>
      </c>
      <c r="C25" s="281">
        <f>'P-2018'!L15</f>
        <v>0</v>
      </c>
      <c r="D25" s="281">
        <f>'P-2019'!L15</f>
        <v>0</v>
      </c>
      <c r="E25" s="321">
        <f>D25-C25</f>
        <v>0</v>
      </c>
      <c r="F25" s="318" t="e">
        <f>E25/D25</f>
        <v>#DIV/0!</v>
      </c>
    </row>
    <row r="26" spans="1:28" ht="31" x14ac:dyDescent="0.35">
      <c r="A26" s="87"/>
      <c r="B26" s="98" t="s">
        <v>275</v>
      </c>
      <c r="C26" s="281">
        <f>'P-2018'!G25</f>
        <v>0</v>
      </c>
      <c r="D26" s="281">
        <f>'P-2019'!G25</f>
        <v>0</v>
      </c>
      <c r="E26" s="321">
        <f>D26-C26</f>
        <v>0</v>
      </c>
      <c r="F26" s="318" t="e">
        <f>E26/D26</f>
        <v>#DIV/0!</v>
      </c>
    </row>
    <row r="27" spans="1:28" x14ac:dyDescent="0.35">
      <c r="A27" s="87"/>
      <c r="B27" s="6"/>
      <c r="C27" s="280"/>
      <c r="D27" s="275"/>
      <c r="E27" s="277"/>
      <c r="F27" s="277"/>
    </row>
    <row r="28" spans="1:28" x14ac:dyDescent="0.35">
      <c r="A28" s="87" t="s">
        <v>74</v>
      </c>
      <c r="B28" s="6" t="s">
        <v>16</v>
      </c>
      <c r="C28" s="274">
        <f>SUM(C29)</f>
        <v>0</v>
      </c>
      <c r="D28" s="274">
        <f>SUM(D29)</f>
        <v>0</v>
      </c>
      <c r="E28" s="321">
        <f>D28-C28</f>
        <v>0</v>
      </c>
      <c r="F28" s="318" t="e">
        <f>E28/D28</f>
        <v>#DIV/0!</v>
      </c>
    </row>
    <row r="29" spans="1:28" x14ac:dyDescent="0.35">
      <c r="A29" s="87"/>
      <c r="B29" s="15" t="s">
        <v>17</v>
      </c>
      <c r="C29" s="273">
        <f>'P-2018'!E41</f>
        <v>0</v>
      </c>
      <c r="D29" s="281">
        <f>'P-2019'!E41</f>
        <v>0</v>
      </c>
      <c r="E29" s="321">
        <f>D29-C29</f>
        <v>0</v>
      </c>
      <c r="F29" s="318" t="e">
        <f>E29/D29</f>
        <v>#DIV/0!</v>
      </c>
    </row>
    <row r="30" spans="1:28" x14ac:dyDescent="0.35">
      <c r="A30" s="87"/>
      <c r="B30" s="6"/>
      <c r="C30" s="280"/>
      <c r="D30" s="275"/>
      <c r="E30" s="277"/>
      <c r="F30" s="277"/>
    </row>
    <row r="31" spans="1:28" x14ac:dyDescent="0.35">
      <c r="A31" s="87" t="s">
        <v>18</v>
      </c>
      <c r="B31" s="6" t="s">
        <v>98</v>
      </c>
      <c r="C31" s="274">
        <f>C11+C17</f>
        <v>0</v>
      </c>
      <c r="D31" s="274">
        <f>D11+D17</f>
        <v>0</v>
      </c>
      <c r="E31" s="321">
        <f>D31-C31</f>
        <v>0</v>
      </c>
      <c r="F31" s="325" t="e">
        <f>E31/D31</f>
        <v>#DIV/0!</v>
      </c>
    </row>
    <row r="32" spans="1:28" x14ac:dyDescent="0.35">
      <c r="A32" s="87"/>
      <c r="B32" s="10" t="s">
        <v>150</v>
      </c>
      <c r="C32" s="276" t="e">
        <f>C31/C9</f>
        <v>#DIV/0!</v>
      </c>
      <c r="D32" s="276" t="e">
        <f>D31/D9</f>
        <v>#DIV/0!</v>
      </c>
      <c r="E32" s="277"/>
      <c r="F32" s="277"/>
    </row>
    <row r="33" spans="1:8" x14ac:dyDescent="0.35">
      <c r="A33" s="87" t="s">
        <v>19</v>
      </c>
      <c r="B33" s="6" t="s">
        <v>25</v>
      </c>
      <c r="C33" s="274">
        <f>C9-C31</f>
        <v>0</v>
      </c>
      <c r="D33" s="274">
        <f>D9-D31</f>
        <v>0</v>
      </c>
      <c r="E33" s="326">
        <f>D33-C33</f>
        <v>0</v>
      </c>
      <c r="F33" s="318" t="e">
        <f>E33/C33</f>
        <v>#DIV/0!</v>
      </c>
    </row>
    <row r="34" spans="1:8" x14ac:dyDescent="0.35">
      <c r="A34" s="87"/>
      <c r="B34" s="10" t="s">
        <v>26</v>
      </c>
      <c r="C34" s="276" t="e">
        <f>C33/C9</f>
        <v>#DIV/0!</v>
      </c>
      <c r="D34" s="276" t="e">
        <f>D33/D9</f>
        <v>#DIV/0!</v>
      </c>
      <c r="E34" s="277"/>
      <c r="F34" s="277"/>
      <c r="H34" s="2" t="s">
        <v>82</v>
      </c>
    </row>
  </sheetData>
  <mergeCells count="10">
    <mergeCell ref="C2:F2"/>
    <mergeCell ref="A3:F3"/>
    <mergeCell ref="A4:F4"/>
    <mergeCell ref="A5:F5"/>
    <mergeCell ref="A6:A7"/>
    <mergeCell ref="B6:B7"/>
    <mergeCell ref="C6:C7"/>
    <mergeCell ref="D6:D7"/>
    <mergeCell ref="E6:F6"/>
    <mergeCell ref="E7:F7"/>
  </mergeCells>
  <pageMargins left="1.34" right="0.7" top="0.25" bottom="0.55000000000000004" header="0.12" footer="0.3"/>
  <pageSetup paperSize="5" scale="75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223"/>
  <sheetViews>
    <sheetView view="pageBreakPreview" topLeftCell="A31" zoomScale="85" zoomScaleNormal="60" zoomScaleSheetLayoutView="85" workbookViewId="0">
      <selection activeCell="E28" sqref="E28"/>
    </sheetView>
  </sheetViews>
  <sheetFormatPr defaultColWidth="9.1796875" defaultRowHeight="14" x14ac:dyDescent="0.3"/>
  <cols>
    <col min="1" max="1" width="4.90625" style="38" customWidth="1"/>
    <col min="2" max="2" width="44.08984375" style="38" customWidth="1"/>
    <col min="3" max="5" width="14.81640625" style="38" customWidth="1"/>
    <col min="6" max="6" width="12.36328125" style="38" customWidth="1"/>
    <col min="7" max="7" width="10.6328125" style="38" customWidth="1"/>
    <col min="8" max="8" width="12" style="38" customWidth="1"/>
    <col min="9" max="9" width="13.1796875" style="40" customWidth="1"/>
    <col min="10" max="10" width="9.1796875" style="38" customWidth="1"/>
    <col min="11" max="11" width="11.7265625" style="38" customWidth="1"/>
    <col min="12" max="12" width="13.453125" style="38" customWidth="1"/>
    <col min="13" max="13" width="10.36328125" style="38" customWidth="1"/>
    <col min="14" max="14" width="10.6328125" style="38" customWidth="1"/>
    <col min="15" max="16384" width="9.1796875" style="38"/>
  </cols>
  <sheetData>
    <row r="1" spans="1:14" x14ac:dyDescent="0.3">
      <c r="A1" s="355" t="s">
        <v>104</v>
      </c>
      <c r="B1" s="355"/>
      <c r="C1" s="355"/>
      <c r="D1" s="355"/>
      <c r="E1" s="355"/>
      <c r="F1" s="355"/>
      <c r="G1" s="355"/>
      <c r="H1" s="355"/>
      <c r="I1" s="355"/>
    </row>
    <row r="2" spans="1:14" x14ac:dyDescent="0.3">
      <c r="A2" s="39"/>
      <c r="B2" s="39"/>
      <c r="C2" s="39"/>
      <c r="D2" s="39"/>
      <c r="E2" s="39"/>
      <c r="F2" s="39"/>
      <c r="G2" s="39"/>
      <c r="H2" s="39"/>
      <c r="I2" s="39"/>
    </row>
    <row r="3" spans="1:14" ht="15.5" x14ac:dyDescent="0.3">
      <c r="A3" s="374" t="s">
        <v>239</v>
      </c>
      <c r="B3" s="374"/>
      <c r="C3" s="374"/>
      <c r="D3" s="374"/>
      <c r="E3" s="374"/>
      <c r="F3" s="374"/>
      <c r="G3" s="374"/>
      <c r="H3" s="374"/>
      <c r="I3" s="374"/>
      <c r="J3" s="374"/>
      <c r="K3" s="374"/>
      <c r="L3" s="374"/>
      <c r="M3" s="374"/>
      <c r="N3" s="374"/>
    </row>
    <row r="4" spans="1:14" x14ac:dyDescent="0.3">
      <c r="A4" s="375" t="s">
        <v>240</v>
      </c>
      <c r="B4" s="376"/>
      <c r="C4" s="376"/>
      <c r="D4" s="376"/>
      <c r="E4" s="376"/>
      <c r="F4" s="376"/>
      <c r="G4" s="376"/>
      <c r="H4" s="376"/>
      <c r="I4" s="376"/>
      <c r="J4" s="376"/>
      <c r="K4" s="376"/>
      <c r="L4" s="376"/>
      <c r="M4" s="376"/>
      <c r="N4" s="376"/>
    </row>
    <row r="5" spans="1:14" x14ac:dyDescent="0.3">
      <c r="A5" s="377" t="s">
        <v>241</v>
      </c>
      <c r="B5" s="377"/>
      <c r="C5" s="377"/>
      <c r="D5" s="377"/>
      <c r="E5" s="377"/>
      <c r="F5" s="377"/>
      <c r="G5" s="377"/>
      <c r="H5" s="377"/>
      <c r="I5" s="377"/>
      <c r="J5" s="377"/>
      <c r="K5" s="377"/>
      <c r="L5" s="377"/>
      <c r="M5" s="377"/>
      <c r="N5" s="377"/>
    </row>
    <row r="6" spans="1:14" x14ac:dyDescent="0.3">
      <c r="A6" s="371" t="s">
        <v>27</v>
      </c>
      <c r="B6" s="371" t="s">
        <v>91</v>
      </c>
      <c r="C6" s="371" t="s">
        <v>216</v>
      </c>
      <c r="D6" s="371" t="s">
        <v>217</v>
      </c>
      <c r="E6" s="371" t="s">
        <v>218</v>
      </c>
      <c r="F6" s="373" t="s">
        <v>242</v>
      </c>
      <c r="G6" s="373"/>
      <c r="H6" s="373"/>
      <c r="I6" s="373"/>
      <c r="J6" s="373"/>
      <c r="K6" s="371" t="s">
        <v>243</v>
      </c>
      <c r="L6" s="365" t="s">
        <v>244</v>
      </c>
      <c r="M6" s="367" t="s">
        <v>193</v>
      </c>
      <c r="N6" s="367" t="s">
        <v>222</v>
      </c>
    </row>
    <row r="7" spans="1:14" ht="65.5" customHeight="1" thickBot="1" x14ac:dyDescent="0.35">
      <c r="A7" s="371"/>
      <c r="B7" s="371"/>
      <c r="C7" s="372"/>
      <c r="D7" s="372"/>
      <c r="E7" s="371"/>
      <c r="F7" s="140" t="s">
        <v>223</v>
      </c>
      <c r="G7" s="141" t="s">
        <v>224</v>
      </c>
      <c r="H7" s="141" t="s">
        <v>245</v>
      </c>
      <c r="I7" s="142" t="s">
        <v>246</v>
      </c>
      <c r="J7" s="142" t="s">
        <v>227</v>
      </c>
      <c r="K7" s="371"/>
      <c r="L7" s="366"/>
      <c r="M7" s="367"/>
      <c r="N7" s="367"/>
    </row>
    <row r="8" spans="1:14" ht="25" x14ac:dyDescent="0.3">
      <c r="A8" s="154">
        <v>1</v>
      </c>
      <c r="B8" s="189" t="s">
        <v>247</v>
      </c>
      <c r="C8" s="290"/>
      <c r="D8" s="242"/>
      <c r="E8" s="192">
        <f>D8*365</f>
        <v>0</v>
      </c>
      <c r="F8" s="247"/>
      <c r="G8" s="248"/>
      <c r="H8" s="248"/>
      <c r="I8" s="248"/>
      <c r="J8" s="249"/>
      <c r="K8" s="193">
        <f>SUM(F8:J8)</f>
        <v>0</v>
      </c>
      <c r="L8" s="156">
        <f>K8*365</f>
        <v>0</v>
      </c>
      <c r="M8" s="156">
        <f>E8-L8</f>
        <v>0</v>
      </c>
      <c r="N8" s="144" t="e">
        <f>(L8/E8)</f>
        <v>#DIV/0!</v>
      </c>
    </row>
    <row r="9" spans="1:14" ht="25" x14ac:dyDescent="0.3">
      <c r="A9" s="154">
        <v>2</v>
      </c>
      <c r="B9" s="189" t="s">
        <v>248</v>
      </c>
      <c r="C9" s="291"/>
      <c r="D9" s="244"/>
      <c r="E9" s="192">
        <f t="shared" ref="E9:E14" si="0">D9*365</f>
        <v>0</v>
      </c>
      <c r="F9" s="250"/>
      <c r="G9" s="251"/>
      <c r="H9" s="251"/>
      <c r="I9" s="251"/>
      <c r="J9" s="252"/>
      <c r="K9" s="193">
        <f t="shared" ref="K9:K14" si="1">SUM(F9:J9)</f>
        <v>0</v>
      </c>
      <c r="L9" s="156">
        <f t="shared" ref="L9:L14" si="2">K9*365</f>
        <v>0</v>
      </c>
      <c r="M9" s="156">
        <f t="shared" ref="M9:M14" si="3">E9-L9</f>
        <v>0</v>
      </c>
      <c r="N9" s="144" t="e">
        <f t="shared" ref="N9:N14" si="4">(L9/E9)</f>
        <v>#DIV/0!</v>
      </c>
    </row>
    <row r="10" spans="1:14" ht="25" x14ac:dyDescent="0.3">
      <c r="A10" s="154">
        <v>3</v>
      </c>
      <c r="B10" s="189" t="s">
        <v>249</v>
      </c>
      <c r="C10" s="291"/>
      <c r="D10" s="244"/>
      <c r="E10" s="192">
        <f t="shared" si="0"/>
        <v>0</v>
      </c>
      <c r="F10" s="250"/>
      <c r="G10" s="251"/>
      <c r="H10" s="253"/>
      <c r="I10" s="253"/>
      <c r="J10" s="252"/>
      <c r="K10" s="193">
        <f t="shared" si="1"/>
        <v>0</v>
      </c>
      <c r="L10" s="156">
        <f t="shared" si="2"/>
        <v>0</v>
      </c>
      <c r="M10" s="156">
        <f t="shared" si="3"/>
        <v>0</v>
      </c>
      <c r="N10" s="144" t="e">
        <f t="shared" si="4"/>
        <v>#DIV/0!</v>
      </c>
    </row>
    <row r="11" spans="1:14" ht="25" x14ac:dyDescent="0.3">
      <c r="A11" s="154">
        <v>4</v>
      </c>
      <c r="B11" s="189" t="s">
        <v>250</v>
      </c>
      <c r="C11" s="291"/>
      <c r="D11" s="244"/>
      <c r="E11" s="192">
        <f t="shared" si="0"/>
        <v>0</v>
      </c>
      <c r="F11" s="250"/>
      <c r="G11" s="251"/>
      <c r="H11" s="251"/>
      <c r="I11" s="251"/>
      <c r="J11" s="252"/>
      <c r="K11" s="193">
        <f t="shared" si="1"/>
        <v>0</v>
      </c>
      <c r="L11" s="156">
        <f t="shared" si="2"/>
        <v>0</v>
      </c>
      <c r="M11" s="156">
        <f t="shared" si="3"/>
        <v>0</v>
      </c>
      <c r="N11" s="144" t="e">
        <f t="shared" si="4"/>
        <v>#DIV/0!</v>
      </c>
    </row>
    <row r="12" spans="1:14" ht="25" x14ac:dyDescent="0.3">
      <c r="A12" s="154">
        <v>5</v>
      </c>
      <c r="B12" s="189" t="s">
        <v>251</v>
      </c>
      <c r="C12" s="291"/>
      <c r="D12" s="244"/>
      <c r="E12" s="192">
        <f t="shared" si="0"/>
        <v>0</v>
      </c>
      <c r="F12" s="250"/>
      <c r="G12" s="251"/>
      <c r="H12" s="253"/>
      <c r="I12" s="253"/>
      <c r="J12" s="252"/>
      <c r="K12" s="193">
        <f t="shared" si="1"/>
        <v>0</v>
      </c>
      <c r="L12" s="156">
        <f t="shared" si="2"/>
        <v>0</v>
      </c>
      <c r="M12" s="156">
        <f t="shared" si="3"/>
        <v>0</v>
      </c>
      <c r="N12" s="144" t="e">
        <f t="shared" si="4"/>
        <v>#DIV/0!</v>
      </c>
    </row>
    <row r="13" spans="1:14" ht="25" x14ac:dyDescent="0.3">
      <c r="A13" s="154">
        <v>6</v>
      </c>
      <c r="B13" s="189" t="s">
        <v>252</v>
      </c>
      <c r="C13" s="291"/>
      <c r="D13" s="244"/>
      <c r="E13" s="192">
        <f t="shared" si="0"/>
        <v>0</v>
      </c>
      <c r="F13" s="250"/>
      <c r="G13" s="251"/>
      <c r="H13" s="251"/>
      <c r="I13" s="251"/>
      <c r="J13" s="252"/>
      <c r="K13" s="193">
        <f t="shared" si="1"/>
        <v>0</v>
      </c>
      <c r="L13" s="156">
        <f t="shared" si="2"/>
        <v>0</v>
      </c>
      <c r="M13" s="156">
        <f t="shared" si="3"/>
        <v>0</v>
      </c>
      <c r="N13" s="144" t="e">
        <f t="shared" si="4"/>
        <v>#DIV/0!</v>
      </c>
    </row>
    <row r="14" spans="1:14" ht="25.5" thickBot="1" x14ac:dyDescent="0.35">
      <c r="A14" s="154">
        <v>7</v>
      </c>
      <c r="B14" s="189" t="s">
        <v>253</v>
      </c>
      <c r="C14" s="292"/>
      <c r="D14" s="246"/>
      <c r="E14" s="192">
        <f t="shared" si="0"/>
        <v>0</v>
      </c>
      <c r="F14" s="254"/>
      <c r="G14" s="255"/>
      <c r="H14" s="256"/>
      <c r="I14" s="256"/>
      <c r="J14" s="257"/>
      <c r="K14" s="193">
        <f t="shared" si="1"/>
        <v>0</v>
      </c>
      <c r="L14" s="156">
        <f t="shared" si="2"/>
        <v>0</v>
      </c>
      <c r="M14" s="156">
        <f t="shared" si="3"/>
        <v>0</v>
      </c>
      <c r="N14" s="144" t="e">
        <f t="shared" si="4"/>
        <v>#DIV/0!</v>
      </c>
    </row>
    <row r="15" spans="1:14" x14ac:dyDescent="0.3">
      <c r="A15" s="379" t="s">
        <v>32</v>
      </c>
      <c r="B15" s="380"/>
      <c r="C15" s="190">
        <f>SUM(C8:C14)</f>
        <v>0</v>
      </c>
      <c r="D15" s="191">
        <f>SUM(D8:D14)</f>
        <v>0</v>
      </c>
      <c r="E15" s="157">
        <f>SUM(E8:E14)</f>
        <v>0</v>
      </c>
      <c r="F15" s="191">
        <f>SUM(F8:F14)</f>
        <v>0</v>
      </c>
      <c r="G15" s="191">
        <f t="shared" ref="G15:M15" si="5">SUM(G8:G14)</f>
        <v>0</v>
      </c>
      <c r="H15" s="191">
        <f t="shared" si="5"/>
        <v>0</v>
      </c>
      <c r="I15" s="191">
        <f t="shared" si="5"/>
        <v>0</v>
      </c>
      <c r="J15" s="191">
        <f t="shared" si="5"/>
        <v>0</v>
      </c>
      <c r="K15" s="157">
        <f t="shared" si="5"/>
        <v>0</v>
      </c>
      <c r="L15" s="158">
        <f t="shared" si="5"/>
        <v>0</v>
      </c>
      <c r="M15" s="157">
        <f t="shared" si="5"/>
        <v>0</v>
      </c>
      <c r="N15" s="159" t="e">
        <f>(K15/E15)</f>
        <v>#DIV/0!</v>
      </c>
    </row>
    <row r="16" spans="1:14" x14ac:dyDescent="0.3">
      <c r="A16" s="39"/>
      <c r="B16" s="39"/>
      <c r="C16" s="39"/>
      <c r="D16" s="39"/>
      <c r="E16" s="39"/>
      <c r="F16" s="39"/>
      <c r="G16" s="39"/>
      <c r="H16" s="39"/>
      <c r="I16" s="39"/>
    </row>
    <row r="17" spans="1:9" x14ac:dyDescent="0.3">
      <c r="A17" s="39"/>
      <c r="B17" s="39"/>
      <c r="C17" s="39"/>
      <c r="D17" s="39"/>
      <c r="E17" s="39"/>
      <c r="F17" s="39"/>
      <c r="G17" s="39"/>
      <c r="H17" s="39"/>
      <c r="I17" s="39"/>
    </row>
    <row r="18" spans="1:9" x14ac:dyDescent="0.3">
      <c r="A18" s="39"/>
      <c r="B18" s="39"/>
      <c r="C18" s="39"/>
      <c r="D18" s="39"/>
      <c r="E18" s="39"/>
      <c r="F18" s="39"/>
      <c r="G18" s="39"/>
      <c r="H18" s="39"/>
      <c r="I18" s="39"/>
    </row>
    <row r="19" spans="1:9" x14ac:dyDescent="0.3">
      <c r="A19" s="381" t="s">
        <v>75</v>
      </c>
      <c r="B19" s="381"/>
      <c r="C19" s="160"/>
      <c r="D19" s="161"/>
      <c r="E19" s="161"/>
      <c r="F19" s="161"/>
      <c r="G19" s="161"/>
      <c r="H19" s="161"/>
      <c r="I19" s="161"/>
    </row>
    <row r="20" spans="1:9" x14ac:dyDescent="0.3">
      <c r="A20" s="162" t="s">
        <v>76</v>
      </c>
      <c r="B20" s="162"/>
      <c r="C20" s="163"/>
      <c r="D20" s="26"/>
      <c r="E20" s="26"/>
      <c r="F20" s="26"/>
      <c r="G20" s="26" t="s">
        <v>72</v>
      </c>
      <c r="H20" s="26"/>
      <c r="I20" s="81"/>
    </row>
    <row r="21" spans="1:9" ht="52.5" thickBot="1" x14ac:dyDescent="0.35">
      <c r="A21" s="139" t="s">
        <v>27</v>
      </c>
      <c r="B21" s="164" t="s">
        <v>91</v>
      </c>
      <c r="C21" s="101" t="s">
        <v>254</v>
      </c>
      <c r="D21" s="101" t="s">
        <v>255</v>
      </c>
      <c r="E21" s="101" t="s">
        <v>256</v>
      </c>
      <c r="F21" s="101" t="s">
        <v>257</v>
      </c>
      <c r="G21" s="101" t="s">
        <v>244</v>
      </c>
      <c r="H21" s="101" t="s">
        <v>258</v>
      </c>
      <c r="I21" s="101" t="s">
        <v>222</v>
      </c>
    </row>
    <row r="22" spans="1:9" ht="28" x14ac:dyDescent="0.3">
      <c r="A22" s="154">
        <v>1</v>
      </c>
      <c r="B22" s="194" t="s">
        <v>259</v>
      </c>
      <c r="C22" s="290"/>
      <c r="D22" s="261"/>
      <c r="E22" s="198">
        <f>D22*365</f>
        <v>0</v>
      </c>
      <c r="F22" s="261"/>
      <c r="G22" s="196">
        <f>F22*365</f>
        <v>0</v>
      </c>
      <c r="H22" s="165">
        <f>E22-G22</f>
        <v>0</v>
      </c>
      <c r="I22" s="144" t="e">
        <f>(G22/E22)</f>
        <v>#DIV/0!</v>
      </c>
    </row>
    <row r="23" spans="1:9" ht="42" x14ac:dyDescent="0.3">
      <c r="A23" s="154">
        <v>2</v>
      </c>
      <c r="B23" s="195" t="s">
        <v>260</v>
      </c>
      <c r="C23" s="291"/>
      <c r="D23" s="262"/>
      <c r="E23" s="198">
        <f t="shared" ref="E23:E24" si="6">D23*365</f>
        <v>0</v>
      </c>
      <c r="F23" s="262"/>
      <c r="G23" s="196">
        <f t="shared" ref="G23:G24" si="7">F23*365</f>
        <v>0</v>
      </c>
      <c r="H23" s="165">
        <f t="shared" ref="H23:H24" si="8">E23-G23</f>
        <v>0</v>
      </c>
      <c r="I23" s="144" t="e">
        <f t="shared" ref="I23:I24" si="9">(G23/E23)</f>
        <v>#DIV/0!</v>
      </c>
    </row>
    <row r="24" spans="1:9" ht="42.5" thickBot="1" x14ac:dyDescent="0.35">
      <c r="A24" s="154">
        <v>3</v>
      </c>
      <c r="B24" s="194" t="s">
        <v>261</v>
      </c>
      <c r="C24" s="292"/>
      <c r="D24" s="263"/>
      <c r="E24" s="198">
        <f t="shared" si="6"/>
        <v>0</v>
      </c>
      <c r="F24" s="263"/>
      <c r="G24" s="196">
        <f t="shared" si="7"/>
        <v>0</v>
      </c>
      <c r="H24" s="165">
        <f t="shared" si="8"/>
        <v>0</v>
      </c>
      <c r="I24" s="144" t="e">
        <f t="shared" si="9"/>
        <v>#DIV/0!</v>
      </c>
    </row>
    <row r="25" spans="1:9" x14ac:dyDescent="0.3">
      <c r="A25" s="382" t="s">
        <v>32</v>
      </c>
      <c r="B25" s="383"/>
      <c r="C25" s="190">
        <f t="shared" ref="C25:H25" si="10">SUM(C22:C24)</f>
        <v>0</v>
      </c>
      <c r="D25" s="197">
        <f t="shared" si="10"/>
        <v>0</v>
      </c>
      <c r="E25" s="166">
        <f t="shared" si="10"/>
        <v>0</v>
      </c>
      <c r="F25" s="197">
        <f t="shared" si="10"/>
        <v>0</v>
      </c>
      <c r="G25" s="167">
        <f t="shared" si="10"/>
        <v>0</v>
      </c>
      <c r="H25" s="166">
        <f t="shared" si="10"/>
        <v>0</v>
      </c>
      <c r="I25" s="168" t="e">
        <f>G25/E25</f>
        <v>#DIV/0!</v>
      </c>
    </row>
    <row r="26" spans="1:9" x14ac:dyDescent="0.3">
      <c r="A26" s="39"/>
      <c r="B26" s="39"/>
      <c r="C26" s="39"/>
      <c r="D26" s="39"/>
      <c r="E26" s="39"/>
      <c r="F26" s="39"/>
      <c r="G26" s="39"/>
      <c r="H26" s="39"/>
      <c r="I26" s="39"/>
    </row>
    <row r="27" spans="1:9" x14ac:dyDescent="0.3">
      <c r="A27" s="39"/>
      <c r="B27" s="39"/>
      <c r="C27" s="39"/>
      <c r="D27" s="39"/>
      <c r="E27" s="39"/>
      <c r="F27" s="39"/>
      <c r="G27" s="39"/>
      <c r="H27" s="39"/>
      <c r="I27" s="39"/>
    </row>
    <row r="28" spans="1:9" x14ac:dyDescent="0.3">
      <c r="A28" s="39"/>
      <c r="B28" s="39"/>
      <c r="C28" s="39"/>
      <c r="D28" s="39"/>
      <c r="E28" s="39"/>
      <c r="F28" s="39"/>
      <c r="G28" s="39"/>
      <c r="H28" s="39"/>
      <c r="I28" s="39"/>
    </row>
    <row r="29" spans="1:9" x14ac:dyDescent="0.3">
      <c r="A29" s="354" t="s">
        <v>239</v>
      </c>
      <c r="B29" s="354"/>
      <c r="C29" s="354"/>
      <c r="D29" s="354"/>
      <c r="E29" s="354"/>
      <c r="F29" s="26"/>
      <c r="G29" s="39"/>
      <c r="H29" s="39"/>
      <c r="I29" s="39"/>
    </row>
    <row r="30" spans="1:9" x14ac:dyDescent="0.3">
      <c r="A30" s="384" t="s">
        <v>262</v>
      </c>
      <c r="B30" s="384"/>
      <c r="C30" s="384"/>
      <c r="D30" s="384"/>
      <c r="E30" s="384"/>
      <c r="F30" s="26"/>
      <c r="G30" s="39"/>
      <c r="H30" s="39"/>
      <c r="I30" s="39"/>
    </row>
    <row r="31" spans="1:9" ht="52" x14ac:dyDescent="0.3">
      <c r="A31" s="138" t="s">
        <v>27</v>
      </c>
      <c r="B31" s="169" t="s">
        <v>91</v>
      </c>
      <c r="C31" s="170" t="s">
        <v>263</v>
      </c>
      <c r="D31" s="171" t="s">
        <v>264</v>
      </c>
      <c r="E31" s="170" t="s">
        <v>265</v>
      </c>
      <c r="F31" s="171" t="s">
        <v>266</v>
      </c>
      <c r="G31" s="39"/>
      <c r="H31" s="39"/>
      <c r="I31" s="39"/>
    </row>
    <row r="32" spans="1:9" ht="14.5" thickBot="1" x14ac:dyDescent="0.35">
      <c r="A32" s="385" t="s">
        <v>267</v>
      </c>
      <c r="B32" s="386"/>
      <c r="C32" s="387"/>
      <c r="D32" s="387"/>
      <c r="E32" s="388"/>
      <c r="F32" s="26"/>
      <c r="G32" s="39"/>
      <c r="H32" s="39"/>
      <c r="I32" s="39"/>
    </row>
    <row r="33" spans="1:9" x14ac:dyDescent="0.3">
      <c r="A33" s="154">
        <v>1</v>
      </c>
      <c r="B33" s="189" t="s">
        <v>268</v>
      </c>
      <c r="C33" s="241"/>
      <c r="D33" s="241"/>
      <c r="E33" s="203">
        <f>C33</f>
        <v>0</v>
      </c>
      <c r="F33" s="155">
        <f>D33</f>
        <v>0</v>
      </c>
      <c r="G33" s="39"/>
      <c r="H33" s="39"/>
      <c r="I33" s="39"/>
    </row>
    <row r="34" spans="1:9" x14ac:dyDescent="0.3">
      <c r="A34" s="328">
        <v>2</v>
      </c>
      <c r="B34" s="199" t="s">
        <v>269</v>
      </c>
      <c r="C34" s="264"/>
      <c r="D34" s="264"/>
      <c r="E34" s="204">
        <f>C34*365</f>
        <v>0</v>
      </c>
      <c r="F34" s="172">
        <f>D34*365</f>
        <v>0</v>
      </c>
      <c r="G34" s="39"/>
      <c r="H34" s="39"/>
      <c r="I34" s="39"/>
    </row>
    <row r="35" spans="1:9" x14ac:dyDescent="0.3">
      <c r="A35" s="329"/>
      <c r="B35" s="200" t="s">
        <v>278</v>
      </c>
      <c r="C35" s="265"/>
      <c r="D35" s="265"/>
      <c r="E35" s="205">
        <f>C35*365</f>
        <v>0</v>
      </c>
      <c r="F35" s="173">
        <f>D35*365</f>
        <v>0</v>
      </c>
      <c r="G35" s="39"/>
      <c r="H35" s="39"/>
      <c r="I35" s="39"/>
    </row>
    <row r="36" spans="1:9" ht="25" x14ac:dyDescent="0.3">
      <c r="A36" s="329"/>
      <c r="B36" s="201" t="s">
        <v>280</v>
      </c>
      <c r="C36" s="265"/>
      <c r="D36" s="265"/>
      <c r="E36" s="205">
        <f t="shared" ref="E36:F38" si="11">C36*365</f>
        <v>0</v>
      </c>
      <c r="F36" s="173">
        <f t="shared" si="11"/>
        <v>0</v>
      </c>
      <c r="G36" s="39"/>
      <c r="H36" s="39"/>
      <c r="I36" s="39"/>
    </row>
    <row r="37" spans="1:9" x14ac:dyDescent="0.3">
      <c r="A37" s="329"/>
      <c r="B37" s="189" t="s">
        <v>279</v>
      </c>
      <c r="C37" s="265"/>
      <c r="D37" s="265"/>
      <c r="E37" s="205">
        <f t="shared" si="11"/>
        <v>0</v>
      </c>
      <c r="F37" s="173">
        <f t="shared" si="11"/>
        <v>0</v>
      </c>
      <c r="G37" s="39"/>
      <c r="H37" s="39" t="s">
        <v>72</v>
      </c>
      <c r="I37" s="39"/>
    </row>
    <row r="38" spans="1:9" x14ac:dyDescent="0.3">
      <c r="A38" s="330"/>
      <c r="B38" s="189" t="s">
        <v>281</v>
      </c>
      <c r="C38" s="265">
        <f>C34-(C35+C36+C37)</f>
        <v>0</v>
      </c>
      <c r="D38" s="265">
        <f>D34-(D35+D36+D37)</f>
        <v>0</v>
      </c>
      <c r="E38" s="205">
        <f t="shared" si="11"/>
        <v>0</v>
      </c>
      <c r="F38" s="173">
        <f t="shared" si="11"/>
        <v>0</v>
      </c>
      <c r="G38" s="39"/>
      <c r="H38" s="39"/>
      <c r="I38" s="39"/>
    </row>
    <row r="39" spans="1:9" ht="25.5" thickBot="1" x14ac:dyDescent="0.35">
      <c r="A39" s="154">
        <v>3</v>
      </c>
      <c r="B39" s="201" t="s">
        <v>270</v>
      </c>
      <c r="C39" s="266"/>
      <c r="D39" s="266"/>
      <c r="E39" s="206"/>
      <c r="F39" s="100"/>
      <c r="G39" s="39"/>
      <c r="H39" s="39"/>
      <c r="I39" s="39"/>
    </row>
    <row r="40" spans="1:9" ht="23.5" customHeight="1" x14ac:dyDescent="0.3">
      <c r="A40" s="174"/>
      <c r="B40" s="174" t="s">
        <v>271</v>
      </c>
      <c r="C40" s="202">
        <f>C34</f>
        <v>0</v>
      </c>
      <c r="D40" s="202">
        <f>D34</f>
        <v>0</v>
      </c>
      <c r="E40" s="175">
        <f>E34</f>
        <v>0</v>
      </c>
      <c r="F40" s="175">
        <f>F34</f>
        <v>0</v>
      </c>
      <c r="G40" s="39"/>
      <c r="H40" s="39"/>
      <c r="I40" s="39"/>
    </row>
    <row r="41" spans="1:9" ht="14" customHeight="1" x14ac:dyDescent="0.3">
      <c r="A41" s="389" t="s">
        <v>272</v>
      </c>
      <c r="B41" s="390"/>
      <c r="C41" s="176">
        <f>SUM(C40:D40)</f>
        <v>0</v>
      </c>
      <c r="D41" s="177" t="s">
        <v>273</v>
      </c>
      <c r="E41" s="178">
        <f>SUM(E40:F40)</f>
        <v>0</v>
      </c>
      <c r="F41" s="179" t="s">
        <v>110</v>
      </c>
      <c r="G41" s="39"/>
      <c r="H41" s="39"/>
      <c r="I41" s="39"/>
    </row>
    <row r="42" spans="1:9" x14ac:dyDescent="0.3">
      <c r="A42" s="378" t="s">
        <v>274</v>
      </c>
      <c r="B42" s="378"/>
      <c r="C42" s="180">
        <f>SUM(C33:D33)</f>
        <v>0</v>
      </c>
      <c r="D42" s="28"/>
      <c r="E42" s="28"/>
      <c r="F42" s="26"/>
      <c r="G42" s="39"/>
      <c r="H42" s="39"/>
      <c r="I42" s="39"/>
    </row>
    <row r="43" spans="1:9" x14ac:dyDescent="0.3">
      <c r="A43" s="39"/>
      <c r="B43" s="39" t="s">
        <v>72</v>
      </c>
      <c r="C43" s="39"/>
      <c r="D43" s="39"/>
      <c r="E43" s="39"/>
      <c r="F43" s="39"/>
      <c r="G43" s="39"/>
      <c r="H43" s="39"/>
      <c r="I43" s="39"/>
    </row>
    <row r="44" spans="1:9" x14ac:dyDescent="0.3">
      <c r="A44" s="39"/>
      <c r="B44" s="39"/>
      <c r="C44" s="39"/>
      <c r="D44" s="39"/>
      <c r="E44" s="39"/>
      <c r="F44" s="39"/>
      <c r="G44" s="39"/>
      <c r="H44" s="39"/>
      <c r="I44" s="39"/>
    </row>
    <row r="45" spans="1:9" x14ac:dyDescent="0.3">
      <c r="A45" s="39"/>
      <c r="B45" s="39"/>
      <c r="C45" s="39"/>
      <c r="D45" s="39"/>
      <c r="E45" s="39"/>
      <c r="F45" s="39"/>
      <c r="G45" s="39"/>
      <c r="H45" s="39"/>
      <c r="I45" s="39"/>
    </row>
    <row r="46" spans="1:9" x14ac:dyDescent="0.3">
      <c r="A46" s="39"/>
      <c r="B46" s="39"/>
      <c r="C46" s="39"/>
      <c r="D46" s="39"/>
      <c r="E46" s="39"/>
      <c r="F46" s="39"/>
      <c r="G46" s="39"/>
      <c r="H46" s="39"/>
      <c r="I46" s="39"/>
    </row>
    <row r="124" spans="1:9" ht="15.75" customHeight="1" x14ac:dyDescent="0.3">
      <c r="A124" s="391" t="s">
        <v>33</v>
      </c>
      <c r="B124" s="392"/>
      <c r="C124" s="392"/>
      <c r="D124" s="392"/>
      <c r="E124" s="392"/>
      <c r="F124" s="392"/>
      <c r="G124" s="392"/>
      <c r="H124" s="392"/>
      <c r="I124" s="392"/>
    </row>
    <row r="125" spans="1:9" x14ac:dyDescent="0.3">
      <c r="A125" s="393" t="s">
        <v>41</v>
      </c>
      <c r="B125" s="393"/>
      <c r="C125" s="393"/>
      <c r="D125" s="393"/>
      <c r="E125" s="393"/>
      <c r="F125" s="393"/>
      <c r="G125" s="393"/>
      <c r="H125" s="393"/>
      <c r="I125" s="393"/>
    </row>
    <row r="126" spans="1:9" ht="15" customHeight="1" x14ac:dyDescent="0.3">
      <c r="A126" s="394" t="s">
        <v>27</v>
      </c>
      <c r="B126" s="394" t="s">
        <v>31</v>
      </c>
      <c r="C126" s="42"/>
      <c r="D126" s="394" t="s">
        <v>42</v>
      </c>
      <c r="E126" s="394" t="s">
        <v>34</v>
      </c>
      <c r="F126" s="394" t="s">
        <v>43</v>
      </c>
      <c r="G126" s="394" t="s">
        <v>44</v>
      </c>
      <c r="H126" s="394" t="s">
        <v>45</v>
      </c>
      <c r="I126" s="394" t="s">
        <v>40</v>
      </c>
    </row>
    <row r="127" spans="1:9" x14ac:dyDescent="0.3">
      <c r="A127" s="395"/>
      <c r="B127" s="395"/>
      <c r="C127" s="43"/>
      <c r="D127" s="396"/>
      <c r="E127" s="395"/>
      <c r="F127" s="395"/>
      <c r="G127" s="395"/>
      <c r="H127" s="395"/>
      <c r="I127" s="395"/>
    </row>
    <row r="128" spans="1:9" x14ac:dyDescent="0.3">
      <c r="A128" s="41">
        <v>1</v>
      </c>
      <c r="B128" s="41" t="s">
        <v>29</v>
      </c>
      <c r="C128" s="41"/>
      <c r="D128" s="41"/>
      <c r="E128" s="41">
        <v>2</v>
      </c>
      <c r="F128" s="41">
        <v>10</v>
      </c>
      <c r="G128" s="41">
        <f t="shared" ref="G128:G134" si="12">E128*F128</f>
        <v>20</v>
      </c>
      <c r="H128" s="41">
        <v>20</v>
      </c>
      <c r="I128" s="44">
        <f>G128-H128</f>
        <v>0</v>
      </c>
    </row>
    <row r="129" spans="1:9" x14ac:dyDescent="0.3">
      <c r="A129" s="41">
        <v>2</v>
      </c>
      <c r="B129" s="41" t="s">
        <v>28</v>
      </c>
      <c r="C129" s="41"/>
      <c r="D129" s="41"/>
      <c r="E129" s="41">
        <v>3</v>
      </c>
      <c r="F129" s="41">
        <v>20</v>
      </c>
      <c r="G129" s="41">
        <f t="shared" si="12"/>
        <v>60</v>
      </c>
      <c r="H129" s="41">
        <v>60</v>
      </c>
      <c r="I129" s="44">
        <f t="shared" ref="I129:I134" si="13">G129-H129</f>
        <v>0</v>
      </c>
    </row>
    <row r="130" spans="1:9" x14ac:dyDescent="0.3">
      <c r="A130" s="41"/>
      <c r="D130" s="41"/>
      <c r="E130" s="41"/>
      <c r="F130" s="41"/>
      <c r="G130" s="41">
        <f t="shared" si="12"/>
        <v>0</v>
      </c>
      <c r="H130" s="41"/>
      <c r="I130" s="44">
        <f t="shared" si="13"/>
        <v>0</v>
      </c>
    </row>
    <row r="131" spans="1:9" x14ac:dyDescent="0.3">
      <c r="A131" s="41"/>
      <c r="B131" s="41"/>
      <c r="C131" s="41"/>
      <c r="D131" s="41"/>
      <c r="E131" s="41"/>
      <c r="F131" s="41"/>
      <c r="G131" s="41">
        <f t="shared" si="12"/>
        <v>0</v>
      </c>
      <c r="H131" s="41"/>
      <c r="I131" s="44">
        <f t="shared" si="13"/>
        <v>0</v>
      </c>
    </row>
    <row r="132" spans="1:9" x14ac:dyDescent="0.3">
      <c r="A132" s="41"/>
      <c r="B132" s="41"/>
      <c r="C132" s="41"/>
      <c r="D132" s="41"/>
      <c r="E132" s="41"/>
      <c r="F132" s="41"/>
      <c r="G132" s="41">
        <f t="shared" si="12"/>
        <v>0</v>
      </c>
      <c r="H132" s="41"/>
      <c r="I132" s="44">
        <f t="shared" si="13"/>
        <v>0</v>
      </c>
    </row>
    <row r="133" spans="1:9" x14ac:dyDescent="0.3">
      <c r="A133" s="41"/>
      <c r="B133" s="41"/>
      <c r="C133" s="41"/>
      <c r="D133" s="41"/>
      <c r="E133" s="41"/>
      <c r="F133" s="41"/>
      <c r="G133" s="41">
        <f t="shared" si="12"/>
        <v>0</v>
      </c>
      <c r="H133" s="41"/>
      <c r="I133" s="44">
        <f t="shared" si="13"/>
        <v>0</v>
      </c>
    </row>
    <row r="134" spans="1:9" x14ac:dyDescent="0.3">
      <c r="A134" s="41"/>
      <c r="B134" s="41"/>
      <c r="C134" s="41"/>
      <c r="D134" s="41"/>
      <c r="E134" s="41"/>
      <c r="F134" s="41"/>
      <c r="G134" s="41">
        <f t="shared" si="12"/>
        <v>0</v>
      </c>
      <c r="H134" s="41"/>
      <c r="I134" s="44">
        <f t="shared" si="13"/>
        <v>0</v>
      </c>
    </row>
    <row r="135" spans="1:9" x14ac:dyDescent="0.3">
      <c r="A135" s="41"/>
      <c r="B135" s="41"/>
      <c r="C135" s="41"/>
      <c r="D135" s="41"/>
      <c r="E135" s="41"/>
      <c r="F135" s="41"/>
      <c r="G135" s="41"/>
      <c r="H135" s="41"/>
      <c r="I135" s="44"/>
    </row>
    <row r="136" spans="1:9" x14ac:dyDescent="0.3">
      <c r="A136" s="41"/>
      <c r="B136" s="41"/>
      <c r="C136" s="41"/>
      <c r="D136" s="41"/>
      <c r="E136" s="41"/>
      <c r="F136" s="41"/>
      <c r="G136" s="41"/>
      <c r="H136" s="41"/>
      <c r="I136" s="44"/>
    </row>
    <row r="137" spans="1:9" x14ac:dyDescent="0.3">
      <c r="A137" s="41"/>
      <c r="B137" s="41"/>
      <c r="C137" s="41"/>
      <c r="D137" s="41"/>
      <c r="E137" s="41"/>
      <c r="F137" s="41"/>
      <c r="G137" s="41"/>
      <c r="H137" s="41"/>
      <c r="I137" s="44"/>
    </row>
    <row r="138" spans="1:9" x14ac:dyDescent="0.3">
      <c r="A138" s="41"/>
      <c r="B138" s="41"/>
      <c r="C138" s="41"/>
      <c r="D138" s="41"/>
      <c r="E138" s="41"/>
      <c r="F138" s="41"/>
      <c r="G138" s="41"/>
      <c r="H138" s="41"/>
      <c r="I138" s="44"/>
    </row>
    <row r="139" spans="1:9" x14ac:dyDescent="0.3">
      <c r="A139" s="41"/>
      <c r="B139" s="41"/>
      <c r="C139" s="41"/>
      <c r="D139" s="41"/>
      <c r="E139" s="41"/>
      <c r="F139" s="41"/>
      <c r="G139" s="41"/>
      <c r="H139" s="41"/>
      <c r="I139" s="44"/>
    </row>
    <row r="140" spans="1:9" x14ac:dyDescent="0.3">
      <c r="A140" s="41"/>
      <c r="B140" s="41"/>
      <c r="C140" s="41"/>
      <c r="D140" s="41"/>
      <c r="E140" s="41"/>
      <c r="F140" s="41"/>
      <c r="G140" s="41"/>
      <c r="H140" s="41"/>
      <c r="I140" s="44"/>
    </row>
    <row r="141" spans="1:9" x14ac:dyDescent="0.3">
      <c r="A141" s="41"/>
      <c r="B141" s="41"/>
      <c r="C141" s="41"/>
      <c r="D141" s="41"/>
      <c r="E141" s="41"/>
      <c r="F141" s="41"/>
      <c r="G141" s="41"/>
      <c r="H141" s="41"/>
      <c r="I141" s="44"/>
    </row>
    <row r="142" spans="1:9" x14ac:dyDescent="0.3">
      <c r="A142" s="41"/>
      <c r="B142" s="41"/>
      <c r="C142" s="41"/>
      <c r="D142" s="41"/>
      <c r="E142" s="41"/>
      <c r="F142" s="41"/>
      <c r="G142" s="41"/>
      <c r="H142" s="41"/>
      <c r="I142" s="44"/>
    </row>
    <row r="143" spans="1:9" x14ac:dyDescent="0.3">
      <c r="A143" s="41"/>
      <c r="B143" s="41"/>
      <c r="C143" s="41"/>
      <c r="D143" s="41"/>
      <c r="E143" s="41"/>
      <c r="F143" s="41"/>
      <c r="G143" s="41"/>
      <c r="H143" s="41"/>
      <c r="I143" s="44"/>
    </row>
    <row r="144" spans="1:9" x14ac:dyDescent="0.3">
      <c r="A144" s="41"/>
      <c r="B144" s="41"/>
      <c r="C144" s="41"/>
      <c r="D144" s="41"/>
      <c r="E144" s="41"/>
      <c r="F144" s="41"/>
      <c r="G144" s="41"/>
      <c r="H144" s="41"/>
      <c r="I144" s="44"/>
    </row>
    <row r="145" spans="1:9" x14ac:dyDescent="0.3">
      <c r="A145" s="45" t="s">
        <v>32</v>
      </c>
      <c r="B145" s="45"/>
      <c r="C145" s="45"/>
      <c r="D145" s="45"/>
      <c r="E145" s="45">
        <f>SUM(E128:E129)</f>
        <v>5</v>
      </c>
      <c r="F145" s="45">
        <f>SUM(F128:F129)</f>
        <v>30</v>
      </c>
      <c r="G145" s="45">
        <f>SUM(G128:G144)</f>
        <v>80</v>
      </c>
      <c r="H145" s="46">
        <f>SUM(H128:H144)</f>
        <v>80</v>
      </c>
      <c r="I145" s="47"/>
    </row>
    <row r="147" spans="1:9" x14ac:dyDescent="0.3">
      <c r="A147" s="38" t="s">
        <v>46</v>
      </c>
    </row>
    <row r="149" spans="1:9" ht="15.75" customHeight="1" x14ac:dyDescent="0.3">
      <c r="A149" s="391" t="s">
        <v>33</v>
      </c>
      <c r="B149" s="391"/>
      <c r="C149" s="391"/>
      <c r="D149" s="391"/>
      <c r="E149" s="391"/>
      <c r="F149" s="391"/>
      <c r="G149" s="391"/>
      <c r="H149" s="391"/>
    </row>
    <row r="150" spans="1:9" x14ac:dyDescent="0.3">
      <c r="A150" s="397" t="s">
        <v>47</v>
      </c>
      <c r="B150" s="397"/>
      <c r="C150" s="397"/>
      <c r="D150" s="397"/>
      <c r="E150" s="397"/>
      <c r="F150" s="397"/>
      <c r="G150" s="397"/>
      <c r="H150" s="397"/>
    </row>
    <row r="151" spans="1:9" x14ac:dyDescent="0.3">
      <c r="A151" s="48"/>
      <c r="B151" s="48"/>
      <c r="C151" s="48"/>
      <c r="D151" s="48"/>
      <c r="E151" s="48"/>
      <c r="F151" s="48"/>
      <c r="G151" s="48"/>
    </row>
    <row r="152" spans="1:9" ht="15" customHeight="1" x14ac:dyDescent="0.3">
      <c r="A152" s="398" t="s">
        <v>27</v>
      </c>
      <c r="B152" s="394" t="s">
        <v>31</v>
      </c>
      <c r="C152" s="42"/>
      <c r="D152" s="394" t="s">
        <v>34</v>
      </c>
      <c r="E152" s="394" t="s">
        <v>35</v>
      </c>
      <c r="F152" s="394" t="s">
        <v>48</v>
      </c>
      <c r="G152" s="394" t="s">
        <v>49</v>
      </c>
      <c r="H152" s="394" t="s">
        <v>40</v>
      </c>
    </row>
    <row r="153" spans="1:9" x14ac:dyDescent="0.3">
      <c r="A153" s="399"/>
      <c r="B153" s="396"/>
      <c r="C153" s="49"/>
      <c r="D153" s="396"/>
      <c r="E153" s="396"/>
      <c r="F153" s="395"/>
      <c r="G153" s="396"/>
      <c r="H153" s="396"/>
    </row>
    <row r="154" spans="1:9" x14ac:dyDescent="0.3">
      <c r="A154" s="41">
        <v>1</v>
      </c>
      <c r="B154" s="41" t="s">
        <v>50</v>
      </c>
      <c r="C154" s="41"/>
      <c r="D154" s="41"/>
      <c r="E154" s="41"/>
      <c r="F154" s="41">
        <f t="shared" ref="F154:F160" si="14">D154*E154</f>
        <v>0</v>
      </c>
      <c r="G154" s="41"/>
      <c r="H154" s="41">
        <f>F154-G154</f>
        <v>0</v>
      </c>
    </row>
    <row r="155" spans="1:9" x14ac:dyDescent="0.3">
      <c r="A155" s="41"/>
      <c r="B155" s="41"/>
      <c r="C155" s="41"/>
      <c r="D155" s="41"/>
      <c r="E155" s="41"/>
      <c r="F155" s="41">
        <f t="shared" si="14"/>
        <v>0</v>
      </c>
      <c r="G155" s="41"/>
      <c r="H155" s="41">
        <f t="shared" ref="H155:H160" si="15">F155-G155</f>
        <v>0</v>
      </c>
    </row>
    <row r="156" spans="1:9" x14ac:dyDescent="0.3">
      <c r="A156" s="41"/>
      <c r="B156" s="41"/>
      <c r="C156" s="41"/>
      <c r="D156" s="41"/>
      <c r="E156" s="41"/>
      <c r="F156" s="41">
        <f t="shared" si="14"/>
        <v>0</v>
      </c>
      <c r="G156" s="41"/>
      <c r="H156" s="41">
        <f t="shared" si="15"/>
        <v>0</v>
      </c>
    </row>
    <row r="157" spans="1:9" x14ac:dyDescent="0.3">
      <c r="A157" s="41"/>
      <c r="B157" s="41"/>
      <c r="C157" s="41"/>
      <c r="D157" s="41"/>
      <c r="E157" s="41"/>
      <c r="F157" s="41">
        <f t="shared" si="14"/>
        <v>0</v>
      </c>
      <c r="G157" s="41"/>
      <c r="H157" s="41">
        <f t="shared" si="15"/>
        <v>0</v>
      </c>
    </row>
    <row r="158" spans="1:9" x14ac:dyDescent="0.3">
      <c r="A158" s="41"/>
      <c r="B158" s="41"/>
      <c r="C158" s="41"/>
      <c r="D158" s="41"/>
      <c r="E158" s="41"/>
      <c r="F158" s="41">
        <f t="shared" si="14"/>
        <v>0</v>
      </c>
      <c r="G158" s="41"/>
      <c r="H158" s="41">
        <f t="shared" si="15"/>
        <v>0</v>
      </c>
    </row>
    <row r="159" spans="1:9" x14ac:dyDescent="0.3">
      <c r="A159" s="41"/>
      <c r="B159" s="41"/>
      <c r="C159" s="41"/>
      <c r="D159" s="41"/>
      <c r="E159" s="41"/>
      <c r="F159" s="41">
        <f t="shared" si="14"/>
        <v>0</v>
      </c>
      <c r="G159" s="41"/>
      <c r="H159" s="41">
        <f t="shared" si="15"/>
        <v>0</v>
      </c>
    </row>
    <row r="160" spans="1:9" x14ac:dyDescent="0.3">
      <c r="A160" s="41"/>
      <c r="B160" s="41"/>
      <c r="C160" s="41"/>
      <c r="D160" s="41"/>
      <c r="E160" s="41"/>
      <c r="F160" s="41">
        <f t="shared" si="14"/>
        <v>0</v>
      </c>
      <c r="G160" s="41"/>
      <c r="H160" s="41">
        <f t="shared" si="15"/>
        <v>0</v>
      </c>
    </row>
    <row r="161" spans="1:8" x14ac:dyDescent="0.3">
      <c r="A161" s="41"/>
      <c r="B161" s="41"/>
      <c r="C161" s="41"/>
      <c r="D161" s="41"/>
      <c r="E161" s="41"/>
      <c r="F161" s="41"/>
      <c r="G161" s="41"/>
      <c r="H161" s="41"/>
    </row>
    <row r="162" spans="1:8" x14ac:dyDescent="0.3">
      <c r="A162" s="41"/>
      <c r="B162" s="41"/>
      <c r="C162" s="41"/>
      <c r="D162" s="41"/>
      <c r="E162" s="41"/>
      <c r="F162" s="41"/>
      <c r="G162" s="41"/>
      <c r="H162" s="41"/>
    </row>
    <row r="163" spans="1:8" x14ac:dyDescent="0.3">
      <c r="A163" s="41"/>
      <c r="B163" s="41"/>
      <c r="C163" s="41"/>
      <c r="D163" s="41"/>
      <c r="E163" s="41"/>
      <c r="F163" s="41"/>
      <c r="G163" s="41"/>
      <c r="H163" s="41"/>
    </row>
    <row r="164" spans="1:8" ht="14.5" thickBot="1" x14ac:dyDescent="0.35">
      <c r="A164" s="50"/>
      <c r="B164" s="50"/>
      <c r="C164" s="50"/>
      <c r="D164" s="50"/>
      <c r="E164" s="50"/>
      <c r="F164" s="50"/>
      <c r="G164" s="50"/>
      <c r="H164" s="50"/>
    </row>
    <row r="165" spans="1:8" x14ac:dyDescent="0.3">
      <c r="A165" s="51" t="s">
        <v>32</v>
      </c>
      <c r="B165" s="51"/>
      <c r="C165" s="51"/>
      <c r="D165" s="51"/>
      <c r="E165" s="51"/>
      <c r="F165" s="51">
        <f>SUM(F154:F164)</f>
        <v>0</v>
      </c>
      <c r="G165" s="51">
        <f>SUM(G154:G154)</f>
        <v>0</v>
      </c>
      <c r="H165" s="51">
        <f>SUM(H154:H164)</f>
        <v>0</v>
      </c>
    </row>
    <row r="167" spans="1:8" x14ac:dyDescent="0.3">
      <c r="A167" s="38" t="s">
        <v>51</v>
      </c>
    </row>
    <row r="170" spans="1:8" ht="15.75" customHeight="1" x14ac:dyDescent="0.3">
      <c r="A170" s="391" t="s">
        <v>33</v>
      </c>
      <c r="B170" s="391"/>
      <c r="C170" s="391"/>
      <c r="D170" s="391"/>
      <c r="E170" s="391"/>
      <c r="F170" s="391"/>
      <c r="G170" s="391"/>
      <c r="H170" s="391"/>
    </row>
    <row r="171" spans="1:8" x14ac:dyDescent="0.3">
      <c r="A171" s="397" t="s">
        <v>52</v>
      </c>
      <c r="B171" s="397"/>
      <c r="C171" s="397"/>
      <c r="D171" s="397"/>
      <c r="E171" s="397"/>
      <c r="F171" s="397"/>
      <c r="G171" s="397"/>
      <c r="H171" s="397"/>
    </row>
    <row r="173" spans="1:8" ht="15" customHeight="1" x14ac:dyDescent="0.3">
      <c r="A173" s="394" t="s">
        <v>27</v>
      </c>
      <c r="B173" s="394" t="s">
        <v>31</v>
      </c>
      <c r="C173" s="42"/>
      <c r="D173" s="394" t="s">
        <v>34</v>
      </c>
      <c r="E173" s="394" t="s">
        <v>35</v>
      </c>
      <c r="F173" s="394" t="s">
        <v>36</v>
      </c>
      <c r="G173" s="394" t="s">
        <v>49</v>
      </c>
      <c r="H173" s="394" t="s">
        <v>40</v>
      </c>
    </row>
    <row r="174" spans="1:8" x14ac:dyDescent="0.3">
      <c r="A174" s="396"/>
      <c r="B174" s="396"/>
      <c r="C174" s="49"/>
      <c r="D174" s="396"/>
      <c r="E174" s="396"/>
      <c r="F174" s="395"/>
      <c r="G174" s="396"/>
      <c r="H174" s="396"/>
    </row>
    <row r="175" spans="1:8" x14ac:dyDescent="0.3">
      <c r="A175" s="41">
        <v>1</v>
      </c>
      <c r="B175" s="41" t="s">
        <v>52</v>
      </c>
      <c r="C175" s="41"/>
      <c r="D175" s="41"/>
      <c r="E175" s="41"/>
      <c r="F175" s="41">
        <f>D175*E175</f>
        <v>0</v>
      </c>
      <c r="G175" s="41"/>
      <c r="H175" s="41">
        <f>F175-G175</f>
        <v>0</v>
      </c>
    </row>
    <row r="176" spans="1:8" x14ac:dyDescent="0.3">
      <c r="A176" s="41"/>
      <c r="B176" s="41"/>
      <c r="C176" s="41"/>
      <c r="D176" s="41"/>
      <c r="E176" s="41"/>
      <c r="F176" s="41">
        <f>D176*E176</f>
        <v>0</v>
      </c>
      <c r="G176" s="41"/>
      <c r="H176" s="41">
        <f>F176-G176</f>
        <v>0</v>
      </c>
    </row>
    <row r="177" spans="1:8" x14ac:dyDescent="0.3">
      <c r="A177" s="41"/>
      <c r="B177" s="41"/>
      <c r="C177" s="41"/>
      <c r="D177" s="41"/>
      <c r="E177" s="41"/>
      <c r="F177" s="41">
        <f>D177*E177</f>
        <v>0</v>
      </c>
      <c r="G177" s="41"/>
      <c r="H177" s="41">
        <f>F177-G177</f>
        <v>0</v>
      </c>
    </row>
    <row r="178" spans="1:8" x14ac:dyDescent="0.3">
      <c r="A178" s="41"/>
      <c r="B178" s="41"/>
      <c r="C178" s="41"/>
      <c r="D178" s="41"/>
      <c r="E178" s="41"/>
      <c r="F178" s="41">
        <f>D178*E178</f>
        <v>0</v>
      </c>
      <c r="G178" s="41"/>
      <c r="H178" s="41">
        <f>F178-G178</f>
        <v>0</v>
      </c>
    </row>
    <row r="179" spans="1:8" x14ac:dyDescent="0.3">
      <c r="A179" s="41"/>
      <c r="B179" s="41"/>
      <c r="C179" s="41"/>
      <c r="D179" s="41"/>
      <c r="E179" s="41"/>
      <c r="F179" s="41">
        <f>D179*E179</f>
        <v>0</v>
      </c>
      <c r="G179" s="41"/>
      <c r="H179" s="41">
        <f>F179-G179</f>
        <v>0</v>
      </c>
    </row>
    <row r="180" spans="1:8" x14ac:dyDescent="0.3">
      <c r="A180" s="41"/>
      <c r="B180" s="41"/>
      <c r="C180" s="41"/>
      <c r="D180" s="41"/>
      <c r="E180" s="41"/>
      <c r="F180" s="41"/>
      <c r="G180" s="41"/>
      <c r="H180" s="41"/>
    </row>
    <row r="181" spans="1:8" x14ac:dyDescent="0.3">
      <c r="A181" s="41"/>
      <c r="B181" s="41"/>
      <c r="C181" s="41"/>
      <c r="D181" s="41"/>
      <c r="E181" s="41"/>
      <c r="F181" s="41"/>
      <c r="G181" s="41"/>
      <c r="H181" s="41"/>
    </row>
    <row r="182" spans="1:8" x14ac:dyDescent="0.3">
      <c r="A182" s="41"/>
      <c r="B182" s="41"/>
      <c r="C182" s="41"/>
      <c r="D182" s="41"/>
      <c r="E182" s="41"/>
      <c r="F182" s="41"/>
      <c r="G182" s="41"/>
      <c r="H182" s="41"/>
    </row>
    <row r="183" spans="1:8" x14ac:dyDescent="0.3">
      <c r="A183" s="41"/>
      <c r="B183" s="41"/>
      <c r="C183" s="41"/>
      <c r="D183" s="41"/>
      <c r="E183" s="41"/>
      <c r="F183" s="41"/>
      <c r="G183" s="41"/>
      <c r="H183" s="41"/>
    </row>
    <row r="184" spans="1:8" x14ac:dyDescent="0.3">
      <c r="A184" s="41"/>
      <c r="B184" s="41"/>
      <c r="C184" s="41"/>
      <c r="D184" s="41"/>
      <c r="E184" s="41"/>
      <c r="F184" s="41"/>
      <c r="G184" s="41"/>
      <c r="H184" s="41"/>
    </row>
    <row r="185" spans="1:8" x14ac:dyDescent="0.3">
      <c r="A185" s="41"/>
      <c r="B185" s="41"/>
      <c r="C185" s="41"/>
      <c r="D185" s="41"/>
      <c r="E185" s="41"/>
      <c r="F185" s="41"/>
      <c r="G185" s="41"/>
      <c r="H185" s="41"/>
    </row>
    <row r="186" spans="1:8" x14ac:dyDescent="0.3">
      <c r="A186" s="45" t="s">
        <v>32</v>
      </c>
      <c r="B186" s="45"/>
      <c r="C186" s="45"/>
      <c r="D186" s="45"/>
      <c r="E186" s="45"/>
      <c r="F186" s="45">
        <f>SUM(F175:F185)</f>
        <v>0</v>
      </c>
      <c r="G186" s="45">
        <f>SUM(G175:G175)</f>
        <v>0</v>
      </c>
      <c r="H186" s="45">
        <f>SUM(H175:H185)</f>
        <v>0</v>
      </c>
    </row>
    <row r="189" spans="1:8" ht="15.75" customHeight="1" x14ac:dyDescent="0.3">
      <c r="A189" s="391" t="s">
        <v>33</v>
      </c>
      <c r="B189" s="392"/>
      <c r="C189" s="392"/>
      <c r="D189" s="392"/>
      <c r="E189" s="392"/>
      <c r="F189" s="392"/>
    </row>
    <row r="190" spans="1:8" x14ac:dyDescent="0.3">
      <c r="A190" s="393" t="s">
        <v>53</v>
      </c>
      <c r="B190" s="393"/>
      <c r="C190" s="393"/>
      <c r="D190" s="393"/>
      <c r="E190" s="393"/>
      <c r="F190" s="393"/>
    </row>
    <row r="192" spans="1:8" ht="15" customHeight="1" x14ac:dyDescent="0.3">
      <c r="A192" s="394" t="s">
        <v>27</v>
      </c>
      <c r="B192" s="394" t="s">
        <v>31</v>
      </c>
      <c r="C192" s="42"/>
      <c r="D192" s="394" t="s">
        <v>34</v>
      </c>
      <c r="E192" s="394" t="s">
        <v>35</v>
      </c>
      <c r="F192" s="394" t="s">
        <v>49</v>
      </c>
    </row>
    <row r="193" spans="1:12" x14ac:dyDescent="0.3">
      <c r="A193" s="396"/>
      <c r="B193" s="396"/>
      <c r="C193" s="49"/>
      <c r="D193" s="396"/>
      <c r="E193" s="396"/>
      <c r="F193" s="396"/>
    </row>
    <row r="194" spans="1:12" x14ac:dyDescent="0.3">
      <c r="A194" s="41">
        <v>1</v>
      </c>
      <c r="B194" s="41" t="s">
        <v>53</v>
      </c>
      <c r="C194" s="41"/>
      <c r="D194" s="41"/>
      <c r="E194" s="41"/>
      <c r="F194" s="41">
        <f>D194*E194</f>
        <v>0</v>
      </c>
    </row>
    <row r="195" spans="1:12" x14ac:dyDescent="0.3">
      <c r="A195" s="41"/>
      <c r="B195" s="41"/>
      <c r="C195" s="41"/>
      <c r="D195" s="41"/>
      <c r="E195" s="41"/>
      <c r="F195" s="41"/>
    </row>
    <row r="196" spans="1:12" x14ac:dyDescent="0.3">
      <c r="A196" s="41"/>
      <c r="B196" s="41"/>
      <c r="C196" s="41"/>
      <c r="D196" s="41"/>
      <c r="E196" s="41"/>
      <c r="F196" s="41"/>
    </row>
    <row r="197" spans="1:12" x14ac:dyDescent="0.3">
      <c r="A197" s="41"/>
      <c r="B197" s="41"/>
      <c r="C197" s="41"/>
      <c r="D197" s="41"/>
      <c r="E197" s="41"/>
      <c r="F197" s="41"/>
    </row>
    <row r="198" spans="1:12" x14ac:dyDescent="0.3">
      <c r="A198" s="41"/>
      <c r="B198" s="41"/>
      <c r="C198" s="41"/>
      <c r="D198" s="41"/>
      <c r="E198" s="41"/>
      <c r="F198" s="41"/>
    </row>
    <row r="199" spans="1:12" x14ac:dyDescent="0.3">
      <c r="A199" s="41"/>
      <c r="B199" s="41"/>
      <c r="C199" s="41"/>
      <c r="D199" s="41"/>
      <c r="E199" s="41"/>
      <c r="F199" s="41"/>
    </row>
    <row r="200" spans="1:12" x14ac:dyDescent="0.3">
      <c r="A200" s="41"/>
      <c r="B200" s="41"/>
      <c r="C200" s="41"/>
      <c r="D200" s="41"/>
      <c r="E200" s="41"/>
      <c r="F200" s="41"/>
    </row>
    <row r="201" spans="1:12" x14ac:dyDescent="0.3">
      <c r="A201" s="41"/>
      <c r="B201" s="41"/>
      <c r="C201" s="41"/>
      <c r="D201" s="41"/>
      <c r="E201" s="41"/>
      <c r="F201" s="41"/>
    </row>
    <row r="202" spans="1:12" x14ac:dyDescent="0.3">
      <c r="A202" s="41"/>
      <c r="B202" s="41"/>
      <c r="C202" s="41"/>
      <c r="D202" s="41"/>
      <c r="E202" s="41"/>
      <c r="F202" s="41"/>
    </row>
    <row r="203" spans="1:12" x14ac:dyDescent="0.3">
      <c r="A203" s="41"/>
      <c r="B203" s="41"/>
      <c r="C203" s="41"/>
      <c r="D203" s="41"/>
      <c r="E203" s="41"/>
      <c r="F203" s="41"/>
    </row>
    <row r="204" spans="1:12" x14ac:dyDescent="0.3">
      <c r="A204" s="41"/>
      <c r="B204" s="41"/>
      <c r="C204" s="41"/>
      <c r="D204" s="41"/>
      <c r="E204" s="41"/>
      <c r="F204" s="41"/>
    </row>
    <row r="205" spans="1:12" x14ac:dyDescent="0.3">
      <c r="A205" s="45" t="s">
        <v>32</v>
      </c>
      <c r="B205" s="45"/>
      <c r="C205" s="45"/>
      <c r="D205" s="45"/>
      <c r="E205" s="45"/>
      <c r="F205" s="45">
        <f>SUM(F194:F194)</f>
        <v>0</v>
      </c>
    </row>
    <row r="208" spans="1:12" x14ac:dyDescent="0.3">
      <c r="A208" s="397" t="s">
        <v>54</v>
      </c>
      <c r="B208" s="397"/>
      <c r="C208" s="397"/>
      <c r="D208" s="397"/>
      <c r="E208" s="397"/>
      <c r="F208" s="397"/>
      <c r="G208" s="397"/>
      <c r="H208" s="397"/>
      <c r="I208" s="397"/>
      <c r="J208" s="397"/>
      <c r="K208" s="397"/>
      <c r="L208" s="397"/>
    </row>
    <row r="210" spans="1:13" x14ac:dyDescent="0.3">
      <c r="A210" s="394" t="s">
        <v>27</v>
      </c>
      <c r="B210" s="394" t="s">
        <v>31</v>
      </c>
      <c r="C210" s="52"/>
      <c r="D210" s="402" t="s">
        <v>55</v>
      </c>
      <c r="E210" s="403"/>
      <c r="F210" s="404"/>
      <c r="G210" s="408" t="s">
        <v>35</v>
      </c>
      <c r="H210" s="408" t="s">
        <v>56</v>
      </c>
      <c r="I210" s="408" t="s">
        <v>37</v>
      </c>
      <c r="J210" s="408" t="s">
        <v>38</v>
      </c>
      <c r="K210" s="408" t="s">
        <v>39</v>
      </c>
      <c r="L210" s="408" t="s">
        <v>57</v>
      </c>
      <c r="M210" s="400" t="s">
        <v>58</v>
      </c>
    </row>
    <row r="211" spans="1:13" x14ac:dyDescent="0.3">
      <c r="A211" s="401"/>
      <c r="B211" s="401"/>
      <c r="C211" s="53"/>
      <c r="D211" s="405"/>
      <c r="E211" s="406"/>
      <c r="F211" s="407"/>
      <c r="G211" s="408"/>
      <c r="H211" s="408"/>
      <c r="I211" s="408"/>
      <c r="J211" s="408"/>
      <c r="K211" s="408"/>
      <c r="L211" s="408"/>
      <c r="M211" s="400"/>
    </row>
    <row r="212" spans="1:13" x14ac:dyDescent="0.3">
      <c r="A212" s="396"/>
      <c r="B212" s="396"/>
      <c r="C212" s="49"/>
      <c r="D212" s="47" t="s">
        <v>59</v>
      </c>
      <c r="E212" s="47" t="s">
        <v>60</v>
      </c>
      <c r="F212" s="47" t="s">
        <v>61</v>
      </c>
      <c r="G212" s="408"/>
      <c r="H212" s="408"/>
      <c r="I212" s="408"/>
      <c r="J212" s="408"/>
      <c r="K212" s="408"/>
      <c r="L212" s="408"/>
      <c r="M212" s="400"/>
    </row>
    <row r="213" spans="1:13" x14ac:dyDescent="0.3">
      <c r="A213" s="41">
        <v>1</v>
      </c>
      <c r="B213" s="41" t="s">
        <v>62</v>
      </c>
      <c r="C213" s="41"/>
      <c r="D213" s="44" t="s">
        <v>63</v>
      </c>
      <c r="E213" s="44"/>
      <c r="F213" s="44"/>
      <c r="G213" s="54">
        <v>48</v>
      </c>
      <c r="H213" s="54"/>
      <c r="I213" s="55"/>
      <c r="J213" s="54"/>
      <c r="K213" s="54">
        <f>SUM(H213+I213+J213)</f>
        <v>0</v>
      </c>
      <c r="L213" s="54">
        <f>K213*365</f>
        <v>0</v>
      </c>
      <c r="M213" s="41">
        <f>G213-K213</f>
        <v>48</v>
      </c>
    </row>
    <row r="214" spans="1:13" x14ac:dyDescent="0.3">
      <c r="A214" s="41">
        <v>2</v>
      </c>
      <c r="B214" s="41" t="s">
        <v>64</v>
      </c>
      <c r="C214" s="41"/>
      <c r="D214" s="44"/>
      <c r="E214" s="44"/>
      <c r="F214" s="44"/>
      <c r="G214" s="41"/>
      <c r="H214" s="41"/>
      <c r="I214" s="44"/>
      <c r="J214" s="41"/>
      <c r="K214" s="54">
        <f>SUM(H214+I214+J214)</f>
        <v>0</v>
      </c>
      <c r="L214" s="54">
        <f>K214*365</f>
        <v>0</v>
      </c>
      <c r="M214" s="41">
        <f>G214-K214</f>
        <v>0</v>
      </c>
    </row>
    <row r="215" spans="1:13" x14ac:dyDescent="0.3">
      <c r="A215" s="41"/>
      <c r="B215" s="41"/>
      <c r="C215" s="41"/>
      <c r="D215" s="41"/>
      <c r="E215" s="41"/>
      <c r="F215" s="41"/>
      <c r="G215" s="41"/>
      <c r="H215" s="41"/>
      <c r="I215" s="44"/>
      <c r="J215" s="41"/>
      <c r="K215" s="54">
        <f>SUM(H215+I215+J215)</f>
        <v>0</v>
      </c>
      <c r="L215" s="54">
        <f>K215*365</f>
        <v>0</v>
      </c>
      <c r="M215" s="41">
        <f>G215-K215</f>
        <v>0</v>
      </c>
    </row>
    <row r="216" spans="1:13" x14ac:dyDescent="0.3">
      <c r="A216" s="41"/>
      <c r="B216" s="41"/>
      <c r="C216" s="41"/>
      <c r="D216" s="41"/>
      <c r="E216" s="41"/>
      <c r="F216" s="41"/>
      <c r="G216" s="41"/>
      <c r="H216" s="41"/>
      <c r="I216" s="44"/>
      <c r="J216" s="41"/>
      <c r="K216" s="54">
        <f>SUM(H216+I216+J216)</f>
        <v>0</v>
      </c>
      <c r="L216" s="54">
        <f>K216*365</f>
        <v>0</v>
      </c>
      <c r="M216" s="41">
        <f>G216-K216</f>
        <v>0</v>
      </c>
    </row>
    <row r="217" spans="1:13" x14ac:dyDescent="0.3">
      <c r="A217" s="41"/>
      <c r="B217" s="41"/>
      <c r="C217" s="41"/>
      <c r="D217" s="41"/>
      <c r="E217" s="41"/>
      <c r="F217" s="41"/>
      <c r="G217" s="41"/>
      <c r="H217" s="41"/>
      <c r="I217" s="44"/>
      <c r="J217" s="41"/>
      <c r="K217" s="41"/>
      <c r="L217" s="41"/>
      <c r="M217" s="41"/>
    </row>
    <row r="218" spans="1:13" x14ac:dyDescent="0.3">
      <c r="A218" s="41"/>
      <c r="B218" s="41"/>
      <c r="C218" s="41"/>
      <c r="D218" s="41"/>
      <c r="E218" s="41"/>
      <c r="F218" s="41"/>
      <c r="G218" s="41"/>
      <c r="H218" s="41"/>
      <c r="I218" s="44"/>
      <c r="J218" s="41"/>
      <c r="K218" s="41"/>
      <c r="L218" s="41"/>
      <c r="M218" s="41"/>
    </row>
    <row r="219" spans="1:13" x14ac:dyDescent="0.3">
      <c r="A219" s="41"/>
      <c r="B219" s="41"/>
      <c r="C219" s="41"/>
      <c r="D219" s="41"/>
      <c r="E219" s="41"/>
      <c r="F219" s="41"/>
      <c r="G219" s="41"/>
      <c r="H219" s="41"/>
      <c r="I219" s="44"/>
      <c r="J219" s="41"/>
      <c r="K219" s="41"/>
      <c r="L219" s="41"/>
      <c r="M219" s="41"/>
    </row>
    <row r="220" spans="1:13" x14ac:dyDescent="0.3">
      <c r="A220" s="41"/>
      <c r="B220" s="41"/>
      <c r="C220" s="41"/>
      <c r="D220" s="41"/>
      <c r="E220" s="41"/>
      <c r="F220" s="41"/>
      <c r="G220" s="41"/>
      <c r="H220" s="41"/>
      <c r="I220" s="44"/>
      <c r="J220" s="41"/>
      <c r="K220" s="41"/>
      <c r="L220" s="41"/>
      <c r="M220" s="41"/>
    </row>
    <row r="221" spans="1:13" x14ac:dyDescent="0.3">
      <c r="A221" s="41"/>
      <c r="B221" s="41"/>
      <c r="C221" s="41"/>
      <c r="D221" s="41"/>
      <c r="E221" s="41"/>
      <c r="F221" s="41"/>
      <c r="G221" s="41"/>
      <c r="H221" s="41"/>
      <c r="I221" s="44"/>
      <c r="J221" s="41"/>
      <c r="K221" s="41"/>
      <c r="L221" s="41"/>
      <c r="M221" s="41"/>
    </row>
    <row r="222" spans="1:13" ht="14.5" thickBot="1" x14ac:dyDescent="0.35">
      <c r="A222" s="50"/>
      <c r="B222" s="50"/>
      <c r="C222" s="50"/>
      <c r="D222" s="50"/>
      <c r="E222" s="50"/>
      <c r="F222" s="50"/>
      <c r="G222" s="50"/>
      <c r="H222" s="50"/>
      <c r="I222" s="56"/>
      <c r="J222" s="50"/>
      <c r="K222" s="50"/>
      <c r="L222" s="50"/>
      <c r="M222" s="50"/>
    </row>
    <row r="223" spans="1:13" x14ac:dyDescent="0.3">
      <c r="A223" s="51" t="s">
        <v>32</v>
      </c>
      <c r="B223" s="51"/>
      <c r="C223" s="51"/>
      <c r="D223" s="51"/>
      <c r="E223" s="51"/>
      <c r="F223" s="51"/>
      <c r="G223" s="51">
        <f>G213</f>
        <v>48</v>
      </c>
      <c r="H223" s="51">
        <f>SUM(H213:H222)</f>
        <v>0</v>
      </c>
      <c r="I223" s="57">
        <f>SUM(I213:I213)</f>
        <v>0</v>
      </c>
      <c r="J223" s="51">
        <f>SUM(J213:J213)</f>
        <v>0</v>
      </c>
      <c r="K223" s="51">
        <f>SUM(K213:K222)</f>
        <v>0</v>
      </c>
      <c r="L223" s="51">
        <f>SUM(L213:L222)</f>
        <v>0</v>
      </c>
      <c r="M223" s="54"/>
    </row>
  </sheetData>
  <mergeCells count="68">
    <mergeCell ref="A32:E32"/>
    <mergeCell ref="A41:B41"/>
    <mergeCell ref="A42:B42"/>
    <mergeCell ref="A29:E29"/>
    <mergeCell ref="A30:E30"/>
    <mergeCell ref="A5:N5"/>
    <mergeCell ref="A6:A7"/>
    <mergeCell ref="B6:B7"/>
    <mergeCell ref="C6:C7"/>
    <mergeCell ref="D6:D7"/>
    <mergeCell ref="E6:E7"/>
    <mergeCell ref="F6:J6"/>
    <mergeCell ref="K6:K7"/>
    <mergeCell ref="L6:L7"/>
    <mergeCell ref="M6:M7"/>
    <mergeCell ref="N6:N7"/>
    <mergeCell ref="A1:I1"/>
    <mergeCell ref="I126:I127"/>
    <mergeCell ref="A124:I124"/>
    <mergeCell ref="A125:I125"/>
    <mergeCell ref="G126:G127"/>
    <mergeCell ref="H126:H127"/>
    <mergeCell ref="A126:A127"/>
    <mergeCell ref="B126:B127"/>
    <mergeCell ref="D126:D127"/>
    <mergeCell ref="E126:E127"/>
    <mergeCell ref="F126:F127"/>
    <mergeCell ref="A3:N3"/>
    <mergeCell ref="A15:B15"/>
    <mergeCell ref="A19:B19"/>
    <mergeCell ref="A25:B25"/>
    <mergeCell ref="A4:N4"/>
    <mergeCell ref="A149:H149"/>
    <mergeCell ref="A150:H150"/>
    <mergeCell ref="A152:A153"/>
    <mergeCell ref="B152:B153"/>
    <mergeCell ref="D152:D153"/>
    <mergeCell ref="E152:E153"/>
    <mergeCell ref="F152:F153"/>
    <mergeCell ref="G152:G153"/>
    <mergeCell ref="H152:H153"/>
    <mergeCell ref="B192:B193"/>
    <mergeCell ref="D192:D193"/>
    <mergeCell ref="E192:E193"/>
    <mergeCell ref="F192:F193"/>
    <mergeCell ref="A170:H170"/>
    <mergeCell ref="A171:H171"/>
    <mergeCell ref="A173:A174"/>
    <mergeCell ref="B173:B174"/>
    <mergeCell ref="D173:D174"/>
    <mergeCell ref="E173:E174"/>
    <mergeCell ref="F173:F174"/>
    <mergeCell ref="G173:G174"/>
    <mergeCell ref="H173:H174"/>
    <mergeCell ref="A189:F189"/>
    <mergeCell ref="A190:F190"/>
    <mergeCell ref="A192:A193"/>
    <mergeCell ref="M210:M212"/>
    <mergeCell ref="A208:L208"/>
    <mergeCell ref="A210:A212"/>
    <mergeCell ref="B210:B212"/>
    <mergeCell ref="D210:F211"/>
    <mergeCell ref="G210:G212"/>
    <mergeCell ref="H210:H212"/>
    <mergeCell ref="I210:I212"/>
    <mergeCell ref="J210:J212"/>
    <mergeCell ref="K210:K212"/>
    <mergeCell ref="L210:L212"/>
  </mergeCells>
  <hyperlinks>
    <hyperlink ref="H145" r:id="rId1" display="Sum@" xr:uid="{00000000-0004-0000-0B00-000000000000}"/>
  </hyperlinks>
  <pageMargins left="1.34" right="0.7" top="0.25" bottom="0.55000000000000004" header="0.12" footer="0.3"/>
  <pageSetup paperSize="5" scale="69" orientation="landscape"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5DBC3D-4242-45F2-B2D1-A6FF10B97B42}">
  <dimension ref="A1:Y83"/>
  <sheetViews>
    <sheetView view="pageBreakPreview" zoomScale="55" zoomScaleNormal="80" zoomScaleSheetLayoutView="55" workbookViewId="0">
      <selection activeCell="E28" sqref="E28"/>
    </sheetView>
  </sheetViews>
  <sheetFormatPr defaultColWidth="9.1796875" defaultRowHeight="12.5" x14ac:dyDescent="0.25"/>
  <cols>
    <col min="1" max="1" width="6.26953125" style="105" customWidth="1"/>
    <col min="2" max="2" width="34.08984375" style="35" customWidth="1"/>
    <col min="3" max="5" width="14.81640625" style="119" customWidth="1"/>
    <col min="6" max="6" width="16.26953125" style="37" customWidth="1"/>
    <col min="7" max="7" width="14.81640625" style="105" customWidth="1"/>
    <col min="8" max="8" width="14.81640625" style="37" customWidth="1"/>
    <col min="9" max="10" width="14.81640625" style="105" customWidth="1"/>
    <col min="11" max="11" width="14.81640625" style="119" customWidth="1"/>
    <col min="12" max="12" width="14" style="105" customWidth="1"/>
    <col min="13" max="13" width="13.36328125" style="105" customWidth="1"/>
    <col min="14" max="14" width="13.453125" style="105" customWidth="1"/>
    <col min="15" max="15" width="15.54296875" style="105" customWidth="1"/>
    <col min="16" max="16384" width="9.1796875" style="105"/>
  </cols>
  <sheetData>
    <row r="1" spans="1:25" ht="14" x14ac:dyDescent="0.3">
      <c r="A1" s="26"/>
      <c r="B1" s="80"/>
      <c r="C1" s="81"/>
      <c r="D1" s="81"/>
      <c r="E1" s="81"/>
      <c r="F1" s="82"/>
      <c r="G1" s="26"/>
      <c r="H1" s="82"/>
      <c r="I1" s="26"/>
      <c r="J1" s="26"/>
      <c r="K1" s="81"/>
    </row>
    <row r="2" spans="1:25" s="38" customFormat="1" ht="14" x14ac:dyDescent="0.3">
      <c r="A2" s="355" t="s">
        <v>103</v>
      </c>
      <c r="B2" s="355"/>
      <c r="C2" s="355"/>
      <c r="D2" s="355"/>
      <c r="E2" s="355"/>
      <c r="F2" s="355"/>
      <c r="G2" s="355"/>
      <c r="H2" s="355"/>
      <c r="I2" s="355"/>
      <c r="J2" s="355"/>
      <c r="K2" s="355"/>
    </row>
    <row r="3" spans="1:25" s="66" customFormat="1" ht="14" x14ac:dyDescent="0.3">
      <c r="A3" s="65"/>
      <c r="B3" s="65"/>
      <c r="C3" s="65"/>
      <c r="D3" s="65"/>
      <c r="E3" s="65"/>
      <c r="F3" s="65"/>
      <c r="G3" s="65"/>
      <c r="H3" s="65"/>
      <c r="I3" s="65"/>
      <c r="J3" s="65"/>
      <c r="K3" s="65"/>
    </row>
    <row r="4" spans="1:25" s="66" customFormat="1" ht="14" x14ac:dyDescent="0.3">
      <c r="A4" s="131" t="s">
        <v>184</v>
      </c>
      <c r="B4" s="132"/>
      <c r="C4" s="132"/>
      <c r="D4" s="132"/>
      <c r="E4" s="132"/>
      <c r="F4" s="132"/>
      <c r="G4" s="132"/>
      <c r="H4" s="132"/>
      <c r="I4" s="132"/>
      <c r="J4" s="132"/>
      <c r="K4" s="152"/>
    </row>
    <row r="5" spans="1:25" s="38" customFormat="1" ht="14" x14ac:dyDescent="0.3">
      <c r="A5" s="133" t="s">
        <v>99</v>
      </c>
      <c r="B5" s="133"/>
      <c r="C5" s="133"/>
      <c r="D5" s="133"/>
      <c r="E5" s="133"/>
      <c r="F5" s="133"/>
      <c r="G5" s="133"/>
      <c r="H5" s="133"/>
      <c r="I5" s="133"/>
      <c r="J5" s="133"/>
      <c r="K5" s="153"/>
      <c r="L5" s="79"/>
      <c r="M5" s="79"/>
    </row>
    <row r="6" spans="1:25" ht="78.5" thickBot="1" x14ac:dyDescent="0.3">
      <c r="A6" s="101" t="s">
        <v>92</v>
      </c>
      <c r="B6" s="101" t="s">
        <v>213</v>
      </c>
      <c r="C6" s="101" t="s">
        <v>192</v>
      </c>
      <c r="D6" s="101" t="s">
        <v>185</v>
      </c>
      <c r="E6" s="101" t="s">
        <v>186</v>
      </c>
      <c r="F6" s="101" t="s">
        <v>187</v>
      </c>
      <c r="G6" s="101" t="s">
        <v>188</v>
      </c>
      <c r="H6" s="122" t="s">
        <v>189</v>
      </c>
      <c r="I6" s="122" t="s">
        <v>190</v>
      </c>
      <c r="J6" s="101" t="s">
        <v>191</v>
      </c>
      <c r="K6" s="90"/>
    </row>
    <row r="7" spans="1:25" ht="15.75" customHeight="1" x14ac:dyDescent="0.25">
      <c r="A7" s="99">
        <v>1</v>
      </c>
      <c r="B7" s="111" t="s">
        <v>164</v>
      </c>
      <c r="C7" s="294"/>
      <c r="D7" s="209"/>
      <c r="E7" s="207">
        <f>D7*365</f>
        <v>0</v>
      </c>
      <c r="F7" s="209"/>
      <c r="G7" s="208">
        <f>365*F7</f>
        <v>0</v>
      </c>
      <c r="H7" s="123">
        <f>D7-F7</f>
        <v>0</v>
      </c>
      <c r="I7" s="124">
        <f>365*H7</f>
        <v>0</v>
      </c>
      <c r="J7" s="134" t="e">
        <f t="shared" ref="J7:J30" si="0">I7/E7</f>
        <v>#DIV/0!</v>
      </c>
      <c r="K7" s="89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</row>
    <row r="8" spans="1:25" ht="14" x14ac:dyDescent="0.25">
      <c r="A8" s="99">
        <v>2</v>
      </c>
      <c r="B8" s="111" t="s">
        <v>165</v>
      </c>
      <c r="C8" s="295"/>
      <c r="D8" s="210"/>
      <c r="E8" s="207">
        <f t="shared" ref="E8:E29" si="1">D8*365</f>
        <v>0</v>
      </c>
      <c r="F8" s="210"/>
      <c r="G8" s="208">
        <f t="shared" ref="G8:G29" si="2">365*F8</f>
        <v>0</v>
      </c>
      <c r="H8" s="123">
        <f t="shared" ref="H8:H29" si="3">D8-F8</f>
        <v>0</v>
      </c>
      <c r="I8" s="124">
        <f t="shared" ref="I8:I29" si="4">365*H8</f>
        <v>0</v>
      </c>
      <c r="J8" s="134" t="e">
        <f t="shared" si="0"/>
        <v>#DIV/0!</v>
      </c>
      <c r="K8" s="356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</row>
    <row r="9" spans="1:25" ht="14" x14ac:dyDescent="0.25">
      <c r="A9" s="99">
        <v>3</v>
      </c>
      <c r="B9" s="111" t="s">
        <v>166</v>
      </c>
      <c r="C9" s="295"/>
      <c r="D9" s="210"/>
      <c r="E9" s="207">
        <f t="shared" si="1"/>
        <v>0</v>
      </c>
      <c r="F9" s="210"/>
      <c r="G9" s="208">
        <f t="shared" si="2"/>
        <v>0</v>
      </c>
      <c r="H9" s="123">
        <f t="shared" si="3"/>
        <v>0</v>
      </c>
      <c r="I9" s="124">
        <f t="shared" si="4"/>
        <v>0</v>
      </c>
      <c r="J9" s="134" t="e">
        <f t="shared" si="0"/>
        <v>#DIV/0!</v>
      </c>
      <c r="K9" s="356"/>
      <c r="N9" s="76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</row>
    <row r="10" spans="1:25" s="31" customFormat="1" ht="14" x14ac:dyDescent="0.25">
      <c r="A10" s="99">
        <v>4</v>
      </c>
      <c r="B10" s="111" t="s">
        <v>167</v>
      </c>
      <c r="C10" s="295"/>
      <c r="D10" s="210"/>
      <c r="E10" s="207">
        <f t="shared" si="1"/>
        <v>0</v>
      </c>
      <c r="F10" s="210"/>
      <c r="G10" s="208">
        <f t="shared" si="2"/>
        <v>0</v>
      </c>
      <c r="H10" s="123">
        <f t="shared" si="3"/>
        <v>0</v>
      </c>
      <c r="I10" s="124">
        <f t="shared" si="4"/>
        <v>0</v>
      </c>
      <c r="J10" s="134" t="e">
        <f t="shared" si="0"/>
        <v>#DIV/0!</v>
      </c>
      <c r="K10" s="356"/>
      <c r="M10" s="32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</row>
    <row r="11" spans="1:25" s="31" customFormat="1" ht="14" x14ac:dyDescent="0.25">
      <c r="A11" s="99">
        <v>5</v>
      </c>
      <c r="B11" s="111" t="s">
        <v>168</v>
      </c>
      <c r="C11" s="295"/>
      <c r="D11" s="210"/>
      <c r="E11" s="207">
        <f t="shared" si="1"/>
        <v>0</v>
      </c>
      <c r="F11" s="210"/>
      <c r="G11" s="208">
        <f t="shared" si="2"/>
        <v>0</v>
      </c>
      <c r="H11" s="123">
        <f t="shared" si="3"/>
        <v>0</v>
      </c>
      <c r="I11" s="124">
        <f t="shared" si="4"/>
        <v>0</v>
      </c>
      <c r="J11" s="134" t="e">
        <f t="shared" si="0"/>
        <v>#DIV/0!</v>
      </c>
      <c r="K11" s="356"/>
      <c r="M11" s="32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</row>
    <row r="12" spans="1:25" ht="28" x14ac:dyDescent="0.25">
      <c r="A12" s="99">
        <v>6</v>
      </c>
      <c r="B12" s="111" t="s">
        <v>214</v>
      </c>
      <c r="C12" s="295"/>
      <c r="D12" s="210"/>
      <c r="E12" s="207">
        <f t="shared" si="1"/>
        <v>0</v>
      </c>
      <c r="F12" s="210"/>
      <c r="G12" s="208">
        <f t="shared" si="2"/>
        <v>0</v>
      </c>
      <c r="H12" s="123">
        <f t="shared" si="3"/>
        <v>0</v>
      </c>
      <c r="I12" s="124">
        <f t="shared" si="4"/>
        <v>0</v>
      </c>
      <c r="J12" s="134" t="e">
        <f t="shared" si="0"/>
        <v>#DIV/0!</v>
      </c>
      <c r="K12" s="356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</row>
    <row r="13" spans="1:25" ht="19.5" customHeight="1" x14ac:dyDescent="0.25">
      <c r="A13" s="99">
        <v>7</v>
      </c>
      <c r="B13" s="114" t="s">
        <v>169</v>
      </c>
      <c r="C13" s="295"/>
      <c r="D13" s="210"/>
      <c r="E13" s="207">
        <f t="shared" si="1"/>
        <v>0</v>
      </c>
      <c r="F13" s="210"/>
      <c r="G13" s="208">
        <f t="shared" si="2"/>
        <v>0</v>
      </c>
      <c r="H13" s="123">
        <f t="shared" si="3"/>
        <v>0</v>
      </c>
      <c r="I13" s="124">
        <f t="shared" si="4"/>
        <v>0</v>
      </c>
      <c r="J13" s="134" t="e">
        <f t="shared" si="0"/>
        <v>#DIV/0!</v>
      </c>
      <c r="K13" s="356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</row>
    <row r="14" spans="1:25" ht="14" x14ac:dyDescent="0.25">
      <c r="A14" s="99">
        <v>8</v>
      </c>
      <c r="B14" s="111" t="s">
        <v>170</v>
      </c>
      <c r="C14" s="295"/>
      <c r="D14" s="210"/>
      <c r="E14" s="207">
        <f t="shared" si="1"/>
        <v>0</v>
      </c>
      <c r="F14" s="210"/>
      <c r="G14" s="208">
        <f t="shared" si="2"/>
        <v>0</v>
      </c>
      <c r="H14" s="123">
        <f t="shared" si="3"/>
        <v>0</v>
      </c>
      <c r="I14" s="124">
        <f t="shared" si="4"/>
        <v>0</v>
      </c>
      <c r="J14" s="134" t="e">
        <f t="shared" si="0"/>
        <v>#DIV/0!</v>
      </c>
      <c r="K14" s="356"/>
    </row>
    <row r="15" spans="1:25" ht="14" x14ac:dyDescent="0.25">
      <c r="A15" s="99">
        <v>9</v>
      </c>
      <c r="B15" s="111" t="s">
        <v>171</v>
      </c>
      <c r="C15" s="295"/>
      <c r="D15" s="210"/>
      <c r="E15" s="207">
        <f t="shared" si="1"/>
        <v>0</v>
      </c>
      <c r="F15" s="210"/>
      <c r="G15" s="208">
        <f t="shared" si="2"/>
        <v>0</v>
      </c>
      <c r="H15" s="123">
        <f t="shared" si="3"/>
        <v>0</v>
      </c>
      <c r="I15" s="124">
        <f t="shared" si="4"/>
        <v>0</v>
      </c>
      <c r="J15" s="134" t="e">
        <f t="shared" si="0"/>
        <v>#DIV/0!</v>
      </c>
      <c r="K15" s="356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</row>
    <row r="16" spans="1:25" ht="14" x14ac:dyDescent="0.25">
      <c r="A16" s="99">
        <v>10</v>
      </c>
      <c r="B16" s="111" t="s">
        <v>172</v>
      </c>
      <c r="C16" s="295"/>
      <c r="D16" s="210"/>
      <c r="E16" s="207">
        <f t="shared" si="1"/>
        <v>0</v>
      </c>
      <c r="F16" s="210"/>
      <c r="G16" s="208">
        <f t="shared" si="2"/>
        <v>0</v>
      </c>
      <c r="H16" s="123">
        <f t="shared" si="3"/>
        <v>0</v>
      </c>
      <c r="I16" s="124">
        <f t="shared" si="4"/>
        <v>0</v>
      </c>
      <c r="J16" s="134" t="e">
        <f t="shared" si="0"/>
        <v>#DIV/0!</v>
      </c>
      <c r="K16" s="356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</row>
    <row r="17" spans="1:11" ht="14" x14ac:dyDescent="0.25">
      <c r="A17" s="99">
        <v>11</v>
      </c>
      <c r="B17" s="116" t="s">
        <v>173</v>
      </c>
      <c r="C17" s="295"/>
      <c r="D17" s="210"/>
      <c r="E17" s="207">
        <f t="shared" si="1"/>
        <v>0</v>
      </c>
      <c r="F17" s="210"/>
      <c r="G17" s="208">
        <f t="shared" si="2"/>
        <v>0</v>
      </c>
      <c r="H17" s="123">
        <f t="shared" si="3"/>
        <v>0</v>
      </c>
      <c r="I17" s="124">
        <f t="shared" si="4"/>
        <v>0</v>
      </c>
      <c r="J17" s="134" t="e">
        <f t="shared" si="0"/>
        <v>#DIV/0!</v>
      </c>
      <c r="K17" s="356"/>
    </row>
    <row r="18" spans="1:11" ht="14" x14ac:dyDescent="0.25">
      <c r="A18" s="99">
        <v>12</v>
      </c>
      <c r="B18" s="116" t="s">
        <v>101</v>
      </c>
      <c r="C18" s="295"/>
      <c r="D18" s="210"/>
      <c r="E18" s="207">
        <f t="shared" si="1"/>
        <v>0</v>
      </c>
      <c r="F18" s="210"/>
      <c r="G18" s="208">
        <f t="shared" si="2"/>
        <v>0</v>
      </c>
      <c r="H18" s="123">
        <f t="shared" si="3"/>
        <v>0</v>
      </c>
      <c r="I18" s="124">
        <f t="shared" si="4"/>
        <v>0</v>
      </c>
      <c r="J18" s="134" t="e">
        <f t="shared" si="0"/>
        <v>#DIV/0!</v>
      </c>
      <c r="K18" s="105"/>
    </row>
    <row r="19" spans="1:11" ht="14" x14ac:dyDescent="0.25">
      <c r="A19" s="99">
        <v>13</v>
      </c>
      <c r="B19" s="116" t="s">
        <v>174</v>
      </c>
      <c r="C19" s="295"/>
      <c r="D19" s="210"/>
      <c r="E19" s="207">
        <f t="shared" si="1"/>
        <v>0</v>
      </c>
      <c r="F19" s="210"/>
      <c r="G19" s="208">
        <f t="shared" si="2"/>
        <v>0</v>
      </c>
      <c r="H19" s="123">
        <f t="shared" si="3"/>
        <v>0</v>
      </c>
      <c r="I19" s="124">
        <f t="shared" si="4"/>
        <v>0</v>
      </c>
      <c r="J19" s="134" t="e">
        <f t="shared" si="0"/>
        <v>#DIV/0!</v>
      </c>
      <c r="K19" s="105"/>
    </row>
    <row r="20" spans="1:11" ht="14" x14ac:dyDescent="0.25">
      <c r="A20" s="99">
        <v>14</v>
      </c>
      <c r="B20" s="116" t="s">
        <v>175</v>
      </c>
      <c r="C20" s="295"/>
      <c r="D20" s="210"/>
      <c r="E20" s="207">
        <f t="shared" si="1"/>
        <v>0</v>
      </c>
      <c r="F20" s="210"/>
      <c r="G20" s="208">
        <f t="shared" si="2"/>
        <v>0</v>
      </c>
      <c r="H20" s="123">
        <f t="shared" si="3"/>
        <v>0</v>
      </c>
      <c r="I20" s="124">
        <f t="shared" si="4"/>
        <v>0</v>
      </c>
      <c r="J20" s="134" t="e">
        <f t="shared" si="0"/>
        <v>#DIV/0!</v>
      </c>
      <c r="K20" s="105"/>
    </row>
    <row r="21" spans="1:11" ht="14" x14ac:dyDescent="0.25">
      <c r="A21" s="99">
        <v>15</v>
      </c>
      <c r="B21" s="116" t="s">
        <v>176</v>
      </c>
      <c r="C21" s="295"/>
      <c r="D21" s="210"/>
      <c r="E21" s="207">
        <f t="shared" si="1"/>
        <v>0</v>
      </c>
      <c r="F21" s="210"/>
      <c r="G21" s="208">
        <f t="shared" si="2"/>
        <v>0</v>
      </c>
      <c r="H21" s="123">
        <f t="shared" si="3"/>
        <v>0</v>
      </c>
      <c r="I21" s="124">
        <f t="shared" si="4"/>
        <v>0</v>
      </c>
      <c r="J21" s="134" t="e">
        <f t="shared" si="0"/>
        <v>#DIV/0!</v>
      </c>
      <c r="K21" s="105"/>
    </row>
    <row r="22" spans="1:11" ht="14" x14ac:dyDescent="0.25">
      <c r="A22" s="99">
        <v>16</v>
      </c>
      <c r="B22" s="116" t="s">
        <v>177</v>
      </c>
      <c r="C22" s="295"/>
      <c r="D22" s="210"/>
      <c r="E22" s="207">
        <f t="shared" si="1"/>
        <v>0</v>
      </c>
      <c r="F22" s="210"/>
      <c r="G22" s="208">
        <f t="shared" si="2"/>
        <v>0</v>
      </c>
      <c r="H22" s="123">
        <f t="shared" si="3"/>
        <v>0</v>
      </c>
      <c r="I22" s="124">
        <f t="shared" si="4"/>
        <v>0</v>
      </c>
      <c r="J22" s="134" t="e">
        <f t="shared" si="0"/>
        <v>#DIV/0!</v>
      </c>
      <c r="K22" s="105"/>
    </row>
    <row r="23" spans="1:11" ht="14" x14ac:dyDescent="0.3">
      <c r="A23" s="99">
        <v>17</v>
      </c>
      <c r="B23" s="149" t="s">
        <v>30</v>
      </c>
      <c r="C23" s="295"/>
      <c r="D23" s="210"/>
      <c r="E23" s="207">
        <f t="shared" si="1"/>
        <v>0</v>
      </c>
      <c r="F23" s="210"/>
      <c r="G23" s="208">
        <f t="shared" si="2"/>
        <v>0</v>
      </c>
      <c r="H23" s="123">
        <f t="shared" si="3"/>
        <v>0</v>
      </c>
      <c r="I23" s="124">
        <f t="shared" si="4"/>
        <v>0</v>
      </c>
      <c r="J23" s="134" t="e">
        <f t="shared" si="0"/>
        <v>#DIV/0!</v>
      </c>
      <c r="K23" s="105"/>
    </row>
    <row r="24" spans="1:11" ht="14" x14ac:dyDescent="0.3">
      <c r="A24" s="99">
        <v>18</v>
      </c>
      <c r="B24" s="150" t="s">
        <v>178</v>
      </c>
      <c r="C24" s="295"/>
      <c r="D24" s="210"/>
      <c r="E24" s="207">
        <f t="shared" si="1"/>
        <v>0</v>
      </c>
      <c r="F24" s="210"/>
      <c r="G24" s="208">
        <f t="shared" si="2"/>
        <v>0</v>
      </c>
      <c r="H24" s="123">
        <f t="shared" si="3"/>
        <v>0</v>
      </c>
      <c r="I24" s="124">
        <f t="shared" si="4"/>
        <v>0</v>
      </c>
      <c r="J24" s="134" t="e">
        <f t="shared" si="0"/>
        <v>#DIV/0!</v>
      </c>
      <c r="K24" s="105"/>
    </row>
    <row r="25" spans="1:11" ht="14" x14ac:dyDescent="0.3">
      <c r="A25" s="99">
        <v>19</v>
      </c>
      <c r="B25" s="150" t="s">
        <v>179</v>
      </c>
      <c r="C25" s="295"/>
      <c r="D25" s="210"/>
      <c r="E25" s="207">
        <f t="shared" si="1"/>
        <v>0</v>
      </c>
      <c r="F25" s="210"/>
      <c r="G25" s="208">
        <f t="shared" si="2"/>
        <v>0</v>
      </c>
      <c r="H25" s="123">
        <f t="shared" si="3"/>
        <v>0</v>
      </c>
      <c r="I25" s="124">
        <f t="shared" si="4"/>
        <v>0</v>
      </c>
      <c r="J25" s="134" t="e">
        <f t="shared" si="0"/>
        <v>#DIV/0!</v>
      </c>
      <c r="K25" s="105"/>
    </row>
    <row r="26" spans="1:11" ht="14" x14ac:dyDescent="0.3">
      <c r="A26" s="99">
        <v>20</v>
      </c>
      <c r="B26" s="150" t="s">
        <v>180</v>
      </c>
      <c r="C26" s="295"/>
      <c r="D26" s="210"/>
      <c r="E26" s="207">
        <f t="shared" si="1"/>
        <v>0</v>
      </c>
      <c r="F26" s="210"/>
      <c r="G26" s="208">
        <f t="shared" si="2"/>
        <v>0</v>
      </c>
      <c r="H26" s="123">
        <f t="shared" si="3"/>
        <v>0</v>
      </c>
      <c r="I26" s="124">
        <f t="shared" si="4"/>
        <v>0</v>
      </c>
      <c r="J26" s="134" t="e">
        <f t="shared" si="0"/>
        <v>#DIV/0!</v>
      </c>
      <c r="K26" s="105"/>
    </row>
    <row r="27" spans="1:11" ht="14" x14ac:dyDescent="0.3">
      <c r="A27" s="99">
        <v>21</v>
      </c>
      <c r="B27" s="150" t="s">
        <v>181</v>
      </c>
      <c r="C27" s="295"/>
      <c r="D27" s="210"/>
      <c r="E27" s="207">
        <f t="shared" si="1"/>
        <v>0</v>
      </c>
      <c r="F27" s="210"/>
      <c r="G27" s="208">
        <f t="shared" si="2"/>
        <v>0</v>
      </c>
      <c r="H27" s="123">
        <f t="shared" si="3"/>
        <v>0</v>
      </c>
      <c r="I27" s="124">
        <f t="shared" si="4"/>
        <v>0</v>
      </c>
      <c r="J27" s="134" t="e">
        <f t="shared" si="0"/>
        <v>#DIV/0!</v>
      </c>
      <c r="K27" s="105"/>
    </row>
    <row r="28" spans="1:11" ht="28" x14ac:dyDescent="0.25">
      <c r="A28" s="99">
        <v>22</v>
      </c>
      <c r="B28" s="151" t="s">
        <v>182</v>
      </c>
      <c r="C28" s="295"/>
      <c r="D28" s="210"/>
      <c r="E28" s="207">
        <f t="shared" si="1"/>
        <v>0</v>
      </c>
      <c r="F28" s="210"/>
      <c r="G28" s="208">
        <f t="shared" si="2"/>
        <v>0</v>
      </c>
      <c r="H28" s="123">
        <f t="shared" si="3"/>
        <v>0</v>
      </c>
      <c r="I28" s="124">
        <f t="shared" si="4"/>
        <v>0</v>
      </c>
      <c r="J28" s="134" t="e">
        <f t="shared" si="0"/>
        <v>#DIV/0!</v>
      </c>
      <c r="K28" s="105"/>
    </row>
    <row r="29" spans="1:11" ht="14.5" thickBot="1" x14ac:dyDescent="0.35">
      <c r="A29" s="99">
        <v>23</v>
      </c>
      <c r="B29" s="150" t="s">
        <v>183</v>
      </c>
      <c r="C29" s="296"/>
      <c r="D29" s="212"/>
      <c r="E29" s="207">
        <f t="shared" si="1"/>
        <v>0</v>
      </c>
      <c r="F29" s="212"/>
      <c r="G29" s="208">
        <f t="shared" si="2"/>
        <v>0</v>
      </c>
      <c r="H29" s="123">
        <f t="shared" si="3"/>
        <v>0</v>
      </c>
      <c r="I29" s="124">
        <f t="shared" si="4"/>
        <v>0</v>
      </c>
      <c r="J29" s="134" t="e">
        <f t="shared" si="0"/>
        <v>#DIV/0!</v>
      </c>
      <c r="K29" s="105"/>
    </row>
    <row r="30" spans="1:11" ht="14" x14ac:dyDescent="0.25">
      <c r="A30" s="357" t="s">
        <v>32</v>
      </c>
      <c r="B30" s="357"/>
      <c r="C30" s="217">
        <f>SUM(C7:C29)</f>
        <v>0</v>
      </c>
      <c r="D30" s="220">
        <f t="shared" ref="D30:I30" si="5">SUM(D7:D29)</f>
        <v>0</v>
      </c>
      <c r="E30" s="221">
        <f t="shared" si="5"/>
        <v>0</v>
      </c>
      <c r="F30" s="222">
        <f t="shared" si="5"/>
        <v>0</v>
      </c>
      <c r="G30" s="223">
        <f t="shared" si="5"/>
        <v>0</v>
      </c>
      <c r="H30" s="218">
        <f>SUM(H7:H29)</f>
        <v>0</v>
      </c>
      <c r="I30" s="124">
        <f t="shared" si="5"/>
        <v>0</v>
      </c>
      <c r="J30" s="219" t="e">
        <f t="shared" si="0"/>
        <v>#DIV/0!</v>
      </c>
      <c r="K30" s="105"/>
    </row>
    <row r="31" spans="1:11" s="37" customFormat="1" ht="14" x14ac:dyDescent="0.25">
      <c r="A31" s="125"/>
      <c r="B31" s="125"/>
      <c r="C31" s="126"/>
      <c r="D31" s="127"/>
      <c r="E31" s="127"/>
      <c r="F31" s="128"/>
      <c r="G31" s="128"/>
      <c r="H31" s="128"/>
      <c r="I31" s="129"/>
      <c r="J31" s="128"/>
      <c r="K31" s="130"/>
    </row>
    <row r="32" spans="1:11" s="37" customFormat="1" ht="14" x14ac:dyDescent="0.25">
      <c r="A32" s="125"/>
      <c r="B32" s="125"/>
      <c r="C32" s="126"/>
      <c r="D32" s="127"/>
      <c r="E32" s="127"/>
      <c r="F32" s="128"/>
      <c r="G32" s="128"/>
      <c r="H32" s="128"/>
      <c r="I32" s="129"/>
      <c r="J32" s="128"/>
      <c r="K32" s="130"/>
    </row>
    <row r="33" spans="1:13" ht="14" x14ac:dyDescent="0.25">
      <c r="A33" s="84"/>
      <c r="B33" s="85"/>
      <c r="C33" s="84"/>
      <c r="D33" s="84"/>
      <c r="E33" s="84"/>
      <c r="F33" s="84"/>
      <c r="G33" s="86"/>
      <c r="H33" s="84" t="s">
        <v>72</v>
      </c>
      <c r="I33" s="84"/>
      <c r="J33" s="84"/>
      <c r="K33" s="84"/>
      <c r="L33" s="102"/>
      <c r="M33" s="34"/>
    </row>
    <row r="34" spans="1:13" ht="15.5" x14ac:dyDescent="0.35">
      <c r="A34" s="103" t="s">
        <v>194</v>
      </c>
      <c r="B34" s="104"/>
      <c r="C34" s="104"/>
      <c r="D34" s="104"/>
      <c r="E34" s="104"/>
      <c r="F34" s="104"/>
      <c r="G34" s="104"/>
      <c r="H34" s="104"/>
      <c r="I34" s="104"/>
      <c r="J34" s="104"/>
      <c r="K34" s="104"/>
      <c r="L34" s="104"/>
      <c r="M34" s="34"/>
    </row>
    <row r="35" spans="1:13" ht="15.5" x14ac:dyDescent="0.35">
      <c r="A35" s="358" t="s">
        <v>195</v>
      </c>
      <c r="B35" s="358"/>
      <c r="C35" s="358"/>
      <c r="D35" s="358"/>
      <c r="E35" s="358"/>
      <c r="F35" s="358"/>
      <c r="G35" s="358"/>
      <c r="H35" s="358"/>
      <c r="I35" s="358"/>
      <c r="J35" s="358"/>
      <c r="K35" s="358"/>
      <c r="L35" s="104"/>
      <c r="M35" s="34"/>
    </row>
    <row r="36" spans="1:13" ht="13" x14ac:dyDescent="0.25">
      <c r="A36" s="359" t="s">
        <v>27</v>
      </c>
      <c r="B36" s="361" t="s">
        <v>196</v>
      </c>
      <c r="C36" s="362" t="s">
        <v>197</v>
      </c>
      <c r="D36" s="364" t="s">
        <v>198</v>
      </c>
      <c r="E36" s="364"/>
      <c r="F36" s="364"/>
      <c r="G36" s="364"/>
      <c r="H36" s="364"/>
      <c r="I36" s="364"/>
      <c r="J36" s="361" t="s">
        <v>199</v>
      </c>
      <c r="K36" s="359" t="s">
        <v>200</v>
      </c>
      <c r="L36" s="361" t="s">
        <v>159</v>
      </c>
      <c r="M36" s="34"/>
    </row>
    <row r="37" spans="1:13" ht="65.5" thickBot="1" x14ac:dyDescent="0.3">
      <c r="A37" s="360"/>
      <c r="B37" s="361"/>
      <c r="C37" s="363"/>
      <c r="D37" s="106" t="s">
        <v>201</v>
      </c>
      <c r="E37" s="107" t="s">
        <v>202</v>
      </c>
      <c r="F37" s="108" t="s">
        <v>203</v>
      </c>
      <c r="G37" s="107" t="s">
        <v>204</v>
      </c>
      <c r="H37" s="107" t="s">
        <v>205</v>
      </c>
      <c r="I37" s="109" t="s">
        <v>206</v>
      </c>
      <c r="J37" s="361"/>
      <c r="K37" s="360"/>
      <c r="L37" s="361"/>
      <c r="M37" s="34"/>
    </row>
    <row r="38" spans="1:13" ht="14" x14ac:dyDescent="0.25">
      <c r="A38" s="110">
        <v>1</v>
      </c>
      <c r="B38" s="111" t="s">
        <v>164</v>
      </c>
      <c r="C38" s="230"/>
      <c r="D38" s="231"/>
      <c r="E38" s="232"/>
      <c r="F38" s="232"/>
      <c r="G38" s="232"/>
      <c r="H38" s="232"/>
      <c r="I38" s="233"/>
      <c r="J38" s="213">
        <f>SUM(D38:I38)</f>
        <v>0</v>
      </c>
      <c r="K38" s="112">
        <f>J38*12</f>
        <v>0</v>
      </c>
      <c r="L38" s="113"/>
      <c r="M38" s="34"/>
    </row>
    <row r="39" spans="1:13" ht="14" x14ac:dyDescent="0.25">
      <c r="A39" s="110">
        <v>2</v>
      </c>
      <c r="B39" s="111" t="s">
        <v>165</v>
      </c>
      <c r="C39" s="234"/>
      <c r="D39" s="235"/>
      <c r="E39" s="236"/>
      <c r="F39" s="236"/>
      <c r="G39" s="236"/>
      <c r="H39" s="236"/>
      <c r="I39" s="229"/>
      <c r="J39" s="213">
        <f t="shared" ref="J39:J59" si="6">SUM(D39:I39)</f>
        <v>0</v>
      </c>
      <c r="K39" s="112">
        <f t="shared" ref="K39:K59" si="7">J39*12</f>
        <v>0</v>
      </c>
      <c r="L39" s="113"/>
      <c r="M39" s="34"/>
    </row>
    <row r="40" spans="1:13" ht="14" x14ac:dyDescent="0.25">
      <c r="A40" s="110">
        <v>3</v>
      </c>
      <c r="B40" s="111" t="s">
        <v>166</v>
      </c>
      <c r="C40" s="234"/>
      <c r="D40" s="235"/>
      <c r="E40" s="236"/>
      <c r="F40" s="236"/>
      <c r="G40" s="236"/>
      <c r="H40" s="236"/>
      <c r="I40" s="229"/>
      <c r="J40" s="213">
        <f t="shared" si="6"/>
        <v>0</v>
      </c>
      <c r="K40" s="112">
        <f t="shared" si="7"/>
        <v>0</v>
      </c>
      <c r="L40" s="113" t="s">
        <v>72</v>
      </c>
      <c r="M40" s="34"/>
    </row>
    <row r="41" spans="1:13" ht="14" x14ac:dyDescent="0.25">
      <c r="A41" s="110">
        <v>4</v>
      </c>
      <c r="B41" s="111" t="s">
        <v>167</v>
      </c>
      <c r="C41" s="234"/>
      <c r="D41" s="235"/>
      <c r="E41" s="236"/>
      <c r="F41" s="236"/>
      <c r="G41" s="236"/>
      <c r="H41" s="236"/>
      <c r="I41" s="229"/>
      <c r="J41" s="213">
        <f t="shared" si="6"/>
        <v>0</v>
      </c>
      <c r="K41" s="112">
        <f t="shared" si="7"/>
        <v>0</v>
      </c>
      <c r="L41" s="113"/>
      <c r="M41" s="34"/>
    </row>
    <row r="42" spans="1:13" ht="14" x14ac:dyDescent="0.25">
      <c r="A42" s="110">
        <v>5</v>
      </c>
      <c r="B42" s="111" t="s">
        <v>168</v>
      </c>
      <c r="C42" s="234"/>
      <c r="D42" s="235"/>
      <c r="E42" s="236"/>
      <c r="F42" s="236"/>
      <c r="G42" s="236"/>
      <c r="H42" s="236"/>
      <c r="I42" s="229"/>
      <c r="J42" s="213">
        <f t="shared" si="6"/>
        <v>0</v>
      </c>
      <c r="K42" s="112">
        <f t="shared" si="7"/>
        <v>0</v>
      </c>
      <c r="L42" s="113"/>
      <c r="M42" s="34"/>
    </row>
    <row r="43" spans="1:13" ht="14" x14ac:dyDescent="0.25">
      <c r="A43" s="110">
        <v>6</v>
      </c>
      <c r="B43" s="111" t="s">
        <v>207</v>
      </c>
      <c r="C43" s="234"/>
      <c r="D43" s="235"/>
      <c r="E43" s="236"/>
      <c r="F43" s="236"/>
      <c r="G43" s="236"/>
      <c r="H43" s="236"/>
      <c r="I43" s="229"/>
      <c r="J43" s="213">
        <f t="shared" si="6"/>
        <v>0</v>
      </c>
      <c r="K43" s="112">
        <f t="shared" si="7"/>
        <v>0</v>
      </c>
      <c r="L43" s="113"/>
      <c r="M43" s="34"/>
    </row>
    <row r="44" spans="1:13" ht="28" x14ac:dyDescent="0.25">
      <c r="A44" s="110">
        <v>7</v>
      </c>
      <c r="B44" s="111" t="s">
        <v>208</v>
      </c>
      <c r="C44" s="234"/>
      <c r="D44" s="235"/>
      <c r="E44" s="236"/>
      <c r="F44" s="236"/>
      <c r="G44" s="236"/>
      <c r="H44" s="236"/>
      <c r="I44" s="229"/>
      <c r="J44" s="213">
        <f t="shared" si="6"/>
        <v>0</v>
      </c>
      <c r="K44" s="112">
        <f t="shared" si="7"/>
        <v>0</v>
      </c>
      <c r="L44" s="113"/>
      <c r="M44" s="34"/>
    </row>
    <row r="45" spans="1:13" ht="14" x14ac:dyDescent="0.25">
      <c r="A45" s="110">
        <v>8</v>
      </c>
      <c r="B45" s="111" t="s">
        <v>209</v>
      </c>
      <c r="C45" s="234"/>
      <c r="D45" s="235" t="s">
        <v>72</v>
      </c>
      <c r="E45" s="236"/>
      <c r="F45" s="236"/>
      <c r="G45" s="236"/>
      <c r="H45" s="236"/>
      <c r="I45" s="229"/>
      <c r="J45" s="213">
        <f t="shared" si="6"/>
        <v>0</v>
      </c>
      <c r="K45" s="112">
        <f t="shared" si="7"/>
        <v>0</v>
      </c>
      <c r="L45" s="113"/>
      <c r="M45" s="34"/>
    </row>
    <row r="46" spans="1:13" ht="14" x14ac:dyDescent="0.25">
      <c r="A46" s="110">
        <v>9</v>
      </c>
      <c r="B46" s="114" t="s">
        <v>210</v>
      </c>
      <c r="C46" s="234"/>
      <c r="D46" s="235"/>
      <c r="E46" s="236"/>
      <c r="F46" s="236"/>
      <c r="G46" s="236"/>
      <c r="H46" s="236"/>
      <c r="I46" s="229"/>
      <c r="J46" s="213">
        <f t="shared" si="6"/>
        <v>0</v>
      </c>
      <c r="K46" s="112">
        <f t="shared" si="7"/>
        <v>0</v>
      </c>
      <c r="L46" s="113"/>
      <c r="M46" s="34"/>
    </row>
    <row r="47" spans="1:13" ht="14" x14ac:dyDescent="0.25">
      <c r="A47" s="110">
        <v>10</v>
      </c>
      <c r="B47" s="115" t="s">
        <v>211</v>
      </c>
      <c r="C47" s="234"/>
      <c r="D47" s="235"/>
      <c r="E47" s="236"/>
      <c r="F47" s="236"/>
      <c r="G47" s="236"/>
      <c r="H47" s="236"/>
      <c r="I47" s="229"/>
      <c r="J47" s="213">
        <f t="shared" si="6"/>
        <v>0</v>
      </c>
      <c r="K47" s="112">
        <f t="shared" si="7"/>
        <v>0</v>
      </c>
      <c r="L47" s="113"/>
      <c r="M47" s="34"/>
    </row>
    <row r="48" spans="1:13" ht="14" x14ac:dyDescent="0.25">
      <c r="A48" s="110">
        <v>11</v>
      </c>
      <c r="B48" s="111" t="s">
        <v>212</v>
      </c>
      <c r="C48" s="234"/>
      <c r="D48" s="235"/>
      <c r="E48" s="236"/>
      <c r="F48" s="236"/>
      <c r="G48" s="236"/>
      <c r="H48" s="236"/>
      <c r="I48" s="229"/>
      <c r="J48" s="213">
        <f t="shared" si="6"/>
        <v>0</v>
      </c>
      <c r="K48" s="112">
        <f t="shared" si="7"/>
        <v>0</v>
      </c>
      <c r="L48" s="113"/>
      <c r="M48" s="34"/>
    </row>
    <row r="49" spans="1:14" ht="14" x14ac:dyDescent="0.25">
      <c r="A49" s="110">
        <v>12</v>
      </c>
      <c r="B49" s="116" t="s">
        <v>101</v>
      </c>
      <c r="C49" s="234"/>
      <c r="D49" s="235"/>
      <c r="E49" s="236"/>
      <c r="F49" s="236"/>
      <c r="G49" s="236"/>
      <c r="H49" s="236"/>
      <c r="I49" s="229"/>
      <c r="J49" s="213">
        <f t="shared" si="6"/>
        <v>0</v>
      </c>
      <c r="K49" s="112">
        <f t="shared" si="7"/>
        <v>0</v>
      </c>
      <c r="L49" s="113"/>
      <c r="M49" s="34"/>
    </row>
    <row r="50" spans="1:14" ht="14" x14ac:dyDescent="0.25">
      <c r="A50" s="110">
        <v>13</v>
      </c>
      <c r="B50" s="116" t="s">
        <v>174</v>
      </c>
      <c r="C50" s="234"/>
      <c r="D50" s="235"/>
      <c r="E50" s="236"/>
      <c r="F50" s="236"/>
      <c r="G50" s="236"/>
      <c r="H50" s="236"/>
      <c r="I50" s="229"/>
      <c r="J50" s="213">
        <f t="shared" si="6"/>
        <v>0</v>
      </c>
      <c r="K50" s="112">
        <f>J50*12</f>
        <v>0</v>
      </c>
      <c r="L50" s="113"/>
      <c r="M50" s="34"/>
    </row>
    <row r="51" spans="1:14" ht="14" x14ac:dyDescent="0.25">
      <c r="A51" s="110">
        <v>14</v>
      </c>
      <c r="B51" s="116" t="s">
        <v>175</v>
      </c>
      <c r="C51" s="234"/>
      <c r="D51" s="235"/>
      <c r="E51" s="236"/>
      <c r="F51" s="236"/>
      <c r="G51" s="236"/>
      <c r="H51" s="236"/>
      <c r="I51" s="229"/>
      <c r="J51" s="213">
        <f t="shared" si="6"/>
        <v>0</v>
      </c>
      <c r="K51" s="112">
        <f t="shared" si="7"/>
        <v>0</v>
      </c>
      <c r="L51" s="113"/>
      <c r="M51" s="34"/>
    </row>
    <row r="52" spans="1:14" ht="14" x14ac:dyDescent="0.25">
      <c r="A52" s="110">
        <v>15</v>
      </c>
      <c r="B52" s="116" t="s">
        <v>176</v>
      </c>
      <c r="C52" s="234"/>
      <c r="D52" s="235"/>
      <c r="E52" s="236"/>
      <c r="F52" s="236"/>
      <c r="G52" s="236"/>
      <c r="H52" s="236"/>
      <c r="I52" s="229"/>
      <c r="J52" s="213">
        <f t="shared" si="6"/>
        <v>0</v>
      </c>
      <c r="K52" s="112">
        <f t="shared" si="7"/>
        <v>0</v>
      </c>
      <c r="L52" s="113"/>
      <c r="M52" s="34"/>
    </row>
    <row r="53" spans="1:14" ht="14" x14ac:dyDescent="0.25">
      <c r="A53" s="110">
        <v>16</v>
      </c>
      <c r="B53" s="116" t="s">
        <v>177</v>
      </c>
      <c r="C53" s="234"/>
      <c r="D53" s="235"/>
      <c r="E53" s="236"/>
      <c r="F53" s="236"/>
      <c r="G53" s="236"/>
      <c r="H53" s="236"/>
      <c r="I53" s="229"/>
      <c r="J53" s="213">
        <f t="shared" si="6"/>
        <v>0</v>
      </c>
      <c r="K53" s="112">
        <f t="shared" si="7"/>
        <v>0</v>
      </c>
      <c r="L53" s="113"/>
      <c r="M53" s="34"/>
    </row>
    <row r="54" spans="1:14" ht="14" x14ac:dyDescent="0.25">
      <c r="A54" s="110">
        <v>17</v>
      </c>
      <c r="B54" s="215" t="s">
        <v>30</v>
      </c>
      <c r="C54" s="234"/>
      <c r="D54" s="235"/>
      <c r="E54" s="236"/>
      <c r="F54" s="236"/>
      <c r="G54" s="236"/>
      <c r="H54" s="236"/>
      <c r="I54" s="229"/>
      <c r="J54" s="213">
        <f t="shared" si="6"/>
        <v>0</v>
      </c>
      <c r="K54" s="112">
        <f t="shared" si="7"/>
        <v>0</v>
      </c>
      <c r="L54" s="113"/>
      <c r="M54" s="34"/>
    </row>
    <row r="55" spans="1:14" ht="14" x14ac:dyDescent="0.25">
      <c r="A55" s="110">
        <v>18</v>
      </c>
      <c r="B55" s="151" t="s">
        <v>178</v>
      </c>
      <c r="C55" s="234"/>
      <c r="D55" s="235"/>
      <c r="E55" s="236"/>
      <c r="F55" s="236"/>
      <c r="G55" s="236"/>
      <c r="H55" s="236"/>
      <c r="I55" s="229"/>
      <c r="J55" s="213">
        <f t="shared" si="6"/>
        <v>0</v>
      </c>
      <c r="K55" s="112">
        <f t="shared" si="7"/>
        <v>0</v>
      </c>
      <c r="L55" s="113"/>
      <c r="M55" s="34"/>
    </row>
    <row r="56" spans="1:14" ht="14" x14ac:dyDescent="0.25">
      <c r="A56" s="110">
        <v>19</v>
      </c>
      <c r="B56" s="151" t="s">
        <v>179</v>
      </c>
      <c r="C56" s="234"/>
      <c r="D56" s="235"/>
      <c r="E56" s="236"/>
      <c r="F56" s="236"/>
      <c r="G56" s="236"/>
      <c r="H56" s="236"/>
      <c r="I56" s="229"/>
      <c r="J56" s="213">
        <f t="shared" si="6"/>
        <v>0</v>
      </c>
      <c r="K56" s="112">
        <f>J56*12</f>
        <v>0</v>
      </c>
      <c r="L56" s="113"/>
      <c r="M56" s="34"/>
    </row>
    <row r="57" spans="1:14" ht="14" x14ac:dyDescent="0.25">
      <c r="A57" s="110">
        <v>20</v>
      </c>
      <c r="B57" s="151" t="s">
        <v>180</v>
      </c>
      <c r="C57" s="234"/>
      <c r="D57" s="235"/>
      <c r="E57" s="236"/>
      <c r="F57" s="236"/>
      <c r="G57" s="236"/>
      <c r="H57" s="236"/>
      <c r="I57" s="229"/>
      <c r="J57" s="213">
        <f t="shared" si="6"/>
        <v>0</v>
      </c>
      <c r="K57" s="112">
        <f t="shared" si="7"/>
        <v>0</v>
      </c>
      <c r="L57" s="113"/>
      <c r="M57" s="34"/>
    </row>
    <row r="58" spans="1:14" ht="14" x14ac:dyDescent="0.25">
      <c r="A58" s="110">
        <v>21</v>
      </c>
      <c r="B58" s="151" t="s">
        <v>181</v>
      </c>
      <c r="C58" s="234"/>
      <c r="D58" s="235"/>
      <c r="E58" s="236"/>
      <c r="F58" s="236"/>
      <c r="G58" s="236"/>
      <c r="H58" s="236"/>
      <c r="I58" s="229"/>
      <c r="J58" s="213">
        <f t="shared" si="6"/>
        <v>0</v>
      </c>
      <c r="K58" s="112">
        <f t="shared" si="7"/>
        <v>0</v>
      </c>
      <c r="L58" s="113"/>
      <c r="M58" s="34"/>
    </row>
    <row r="59" spans="1:14" ht="14.5" thickBot="1" x14ac:dyDescent="0.3">
      <c r="A59" s="110">
        <v>22</v>
      </c>
      <c r="B59" s="116" t="s">
        <v>183</v>
      </c>
      <c r="C59" s="237"/>
      <c r="D59" s="238"/>
      <c r="E59" s="239"/>
      <c r="F59" s="239"/>
      <c r="G59" s="239"/>
      <c r="H59" s="239"/>
      <c r="I59" s="240"/>
      <c r="J59" s="213">
        <f t="shared" si="6"/>
        <v>0</v>
      </c>
      <c r="K59" s="112">
        <f t="shared" si="7"/>
        <v>0</v>
      </c>
      <c r="L59" s="113"/>
      <c r="M59" s="34"/>
    </row>
    <row r="60" spans="1:14" ht="20.5" customHeight="1" x14ac:dyDescent="0.25">
      <c r="A60" s="368" t="s">
        <v>32</v>
      </c>
      <c r="B60" s="369"/>
      <c r="C60" s="216">
        <f>SUM(C38:C59)</f>
        <v>0</v>
      </c>
      <c r="D60" s="214">
        <f>SUM(D38:D59)</f>
        <v>0</v>
      </c>
      <c r="E60" s="214">
        <f>SUM(E38:E59)</f>
        <v>0</v>
      </c>
      <c r="F60" s="214">
        <f t="shared" ref="F60:I60" si="8">SUM(F38:F59)</f>
        <v>0</v>
      </c>
      <c r="G60" s="214">
        <f t="shared" si="8"/>
        <v>0</v>
      </c>
      <c r="H60" s="214">
        <f t="shared" si="8"/>
        <v>0</v>
      </c>
      <c r="I60" s="214">
        <f t="shared" si="8"/>
        <v>0</v>
      </c>
      <c r="J60" s="117">
        <f>SUM(J38:J59)</f>
        <v>0</v>
      </c>
      <c r="K60" s="118">
        <f>SUM(K38:K59)</f>
        <v>0</v>
      </c>
      <c r="M60" s="34"/>
    </row>
    <row r="61" spans="1:14" ht="14" x14ac:dyDescent="0.25">
      <c r="A61" s="84"/>
      <c r="B61" s="85"/>
      <c r="C61" s="84"/>
      <c r="D61" s="84"/>
      <c r="E61" s="84"/>
      <c r="F61" s="84"/>
      <c r="G61" s="86"/>
      <c r="H61" s="84"/>
      <c r="I61" s="84"/>
      <c r="J61" s="84"/>
      <c r="K61" s="84"/>
      <c r="L61" s="102"/>
      <c r="M61" s="34"/>
    </row>
    <row r="62" spans="1:14" ht="14" x14ac:dyDescent="0.25">
      <c r="A62" s="84"/>
      <c r="B62" s="85"/>
      <c r="C62" s="84"/>
      <c r="D62" s="84"/>
      <c r="E62" s="84"/>
      <c r="F62" s="84"/>
      <c r="G62" s="86"/>
      <c r="H62" s="84"/>
      <c r="I62" s="84"/>
      <c r="J62" s="84"/>
      <c r="K62" s="84"/>
      <c r="L62" s="102"/>
      <c r="M62" s="34"/>
    </row>
    <row r="63" spans="1:14" ht="14" x14ac:dyDescent="0.25">
      <c r="A63" s="84"/>
      <c r="B63" s="85"/>
      <c r="C63" s="84"/>
      <c r="D63" s="84"/>
      <c r="E63" s="84"/>
      <c r="F63" s="84"/>
      <c r="G63" s="86"/>
      <c r="H63" s="84"/>
      <c r="I63" s="84"/>
      <c r="J63" s="84"/>
      <c r="K63" s="84"/>
      <c r="L63" s="102"/>
      <c r="M63" s="34"/>
    </row>
    <row r="64" spans="1:14" ht="15.5" x14ac:dyDescent="0.35">
      <c r="A64" s="135" t="s">
        <v>194</v>
      </c>
      <c r="B64" s="136"/>
      <c r="C64" s="136"/>
      <c r="D64" s="136"/>
      <c r="E64" s="136"/>
      <c r="F64" s="136"/>
      <c r="G64" s="136"/>
      <c r="H64" s="136"/>
      <c r="I64" s="136"/>
      <c r="J64" s="136"/>
      <c r="K64" s="136"/>
      <c r="L64" s="137"/>
      <c r="M64" s="136"/>
      <c r="N64" s="136"/>
    </row>
    <row r="65" spans="1:14" ht="13" x14ac:dyDescent="0.25">
      <c r="A65" s="370" t="s">
        <v>215</v>
      </c>
      <c r="B65" s="370"/>
      <c r="C65" s="370"/>
      <c r="D65" s="370"/>
      <c r="E65" s="370"/>
      <c r="F65" s="370"/>
      <c r="G65" s="370"/>
      <c r="H65" s="370"/>
      <c r="I65" s="370"/>
      <c r="J65" s="370"/>
      <c r="K65" s="370"/>
      <c r="L65" s="370"/>
      <c r="M65" s="370"/>
      <c r="N65" s="370"/>
    </row>
    <row r="66" spans="1:14" ht="13" x14ac:dyDescent="0.25">
      <c r="A66" s="371" t="s">
        <v>27</v>
      </c>
      <c r="B66" s="371" t="s">
        <v>91</v>
      </c>
      <c r="C66" s="371" t="s">
        <v>216</v>
      </c>
      <c r="D66" s="371" t="s">
        <v>217</v>
      </c>
      <c r="E66" s="371" t="s">
        <v>218</v>
      </c>
      <c r="F66" s="373" t="s">
        <v>219</v>
      </c>
      <c r="G66" s="373"/>
      <c r="H66" s="373"/>
      <c r="I66" s="373"/>
      <c r="J66" s="373"/>
      <c r="K66" s="371" t="s">
        <v>220</v>
      </c>
      <c r="L66" s="365" t="s">
        <v>221</v>
      </c>
      <c r="M66" s="367" t="s">
        <v>193</v>
      </c>
      <c r="N66" s="367" t="s">
        <v>222</v>
      </c>
    </row>
    <row r="67" spans="1:14" ht="97" customHeight="1" x14ac:dyDescent="0.25">
      <c r="A67" s="371"/>
      <c r="B67" s="371"/>
      <c r="C67" s="371"/>
      <c r="D67" s="371"/>
      <c r="E67" s="371"/>
      <c r="F67" s="140" t="s">
        <v>223</v>
      </c>
      <c r="G67" s="141" t="s">
        <v>224</v>
      </c>
      <c r="H67" s="141" t="s">
        <v>225</v>
      </c>
      <c r="I67" s="142" t="s">
        <v>226</v>
      </c>
      <c r="J67" s="142" t="s">
        <v>227</v>
      </c>
      <c r="K67" s="371"/>
      <c r="L67" s="366"/>
      <c r="M67" s="367"/>
      <c r="N67" s="367"/>
    </row>
    <row r="68" spans="1:14" ht="62.5" customHeight="1" x14ac:dyDescent="0.25">
      <c r="A68" s="110">
        <v>1</v>
      </c>
      <c r="B68" s="143" t="s">
        <v>228</v>
      </c>
      <c r="C68" s="225"/>
      <c r="D68" s="226"/>
      <c r="E68" s="100">
        <f>D68*365</f>
        <v>0</v>
      </c>
      <c r="F68" s="227"/>
      <c r="G68" s="227"/>
      <c r="H68" s="228"/>
      <c r="I68" s="228"/>
      <c r="J68" s="227"/>
      <c r="K68" s="100">
        <f>SUM(F68:J68)</f>
        <v>0</v>
      </c>
      <c r="L68" s="100">
        <f>K68*365</f>
        <v>0</v>
      </c>
      <c r="M68" s="100">
        <f>E68-L68</f>
        <v>0</v>
      </c>
      <c r="N68" s="144" t="e">
        <f>(L68/E68)</f>
        <v>#DIV/0!</v>
      </c>
    </row>
    <row r="69" spans="1:14" ht="60" customHeight="1" x14ac:dyDescent="0.25">
      <c r="A69" s="110">
        <v>2</v>
      </c>
      <c r="B69" s="143" t="s">
        <v>229</v>
      </c>
      <c r="C69" s="225"/>
      <c r="D69" s="226"/>
      <c r="E69" s="100">
        <f t="shared" ref="E69:E78" si="9">D69*365</f>
        <v>0</v>
      </c>
      <c r="F69" s="227"/>
      <c r="G69" s="227"/>
      <c r="H69" s="228"/>
      <c r="I69" s="228"/>
      <c r="J69" s="227"/>
      <c r="K69" s="100">
        <f>SUM(F69:J69)</f>
        <v>0</v>
      </c>
      <c r="L69" s="100">
        <f>K69*365</f>
        <v>0</v>
      </c>
      <c r="M69" s="100">
        <f>E69-L69</f>
        <v>0</v>
      </c>
      <c r="N69" s="144" t="e">
        <f t="shared" ref="N69:N79" si="10">(L69/E69)</f>
        <v>#DIV/0!</v>
      </c>
    </row>
    <row r="70" spans="1:14" ht="58.5" customHeight="1" x14ac:dyDescent="0.25">
      <c r="A70" s="110">
        <v>3</v>
      </c>
      <c r="B70" s="143" t="s">
        <v>230</v>
      </c>
      <c r="C70" s="225"/>
      <c r="D70" s="226"/>
      <c r="E70" s="100">
        <f t="shared" si="9"/>
        <v>0</v>
      </c>
      <c r="F70" s="227"/>
      <c r="G70" s="227"/>
      <c r="H70" s="228"/>
      <c r="I70" s="228"/>
      <c r="J70" s="227"/>
      <c r="K70" s="100">
        <f>SUM(F70:J70)</f>
        <v>0</v>
      </c>
      <c r="L70" s="100">
        <f>K70*365</f>
        <v>0</v>
      </c>
      <c r="M70" s="100">
        <f>E70-L70</f>
        <v>0</v>
      </c>
      <c r="N70" s="144" t="e">
        <f t="shared" si="10"/>
        <v>#DIV/0!</v>
      </c>
    </row>
    <row r="71" spans="1:14" ht="60" customHeight="1" x14ac:dyDescent="0.25">
      <c r="A71" s="110">
        <v>4</v>
      </c>
      <c r="B71" s="143" t="s">
        <v>231</v>
      </c>
      <c r="C71" s="225"/>
      <c r="D71" s="226"/>
      <c r="E71" s="100">
        <f t="shared" si="9"/>
        <v>0</v>
      </c>
      <c r="F71" s="227"/>
      <c r="G71" s="227"/>
      <c r="H71" s="228"/>
      <c r="I71" s="228"/>
      <c r="J71" s="227"/>
      <c r="K71" s="100">
        <f>SUM(F71:J71)</f>
        <v>0</v>
      </c>
      <c r="L71" s="100">
        <f t="shared" ref="L71:L78" si="11">K71*365</f>
        <v>0</v>
      </c>
      <c r="M71" s="100">
        <f>E71-L71</f>
        <v>0</v>
      </c>
      <c r="N71" s="144" t="e">
        <f t="shared" si="10"/>
        <v>#DIV/0!</v>
      </c>
    </row>
    <row r="72" spans="1:14" ht="51.5" customHeight="1" x14ac:dyDescent="0.25">
      <c r="A72" s="110">
        <v>5</v>
      </c>
      <c r="B72" s="143" t="s">
        <v>232</v>
      </c>
      <c r="C72" s="225"/>
      <c r="D72" s="226"/>
      <c r="E72" s="100">
        <f t="shared" si="9"/>
        <v>0</v>
      </c>
      <c r="F72" s="227"/>
      <c r="G72" s="227"/>
      <c r="H72" s="228"/>
      <c r="I72" s="228"/>
      <c r="J72" s="227"/>
      <c r="K72" s="100">
        <f>SUM(F72:J72)</f>
        <v>0</v>
      </c>
      <c r="L72" s="100">
        <f t="shared" si="11"/>
        <v>0</v>
      </c>
      <c r="M72" s="100">
        <f t="shared" ref="M72:M78" si="12">E72-L72</f>
        <v>0</v>
      </c>
      <c r="N72" s="144" t="e">
        <f t="shared" si="10"/>
        <v>#DIV/0!</v>
      </c>
    </row>
    <row r="73" spans="1:14" ht="54.5" customHeight="1" x14ac:dyDescent="0.25">
      <c r="A73" s="110">
        <v>6</v>
      </c>
      <c r="B73" s="143" t="s">
        <v>233</v>
      </c>
      <c r="C73" s="225"/>
      <c r="D73" s="226"/>
      <c r="E73" s="100">
        <f t="shared" si="9"/>
        <v>0</v>
      </c>
      <c r="F73" s="227"/>
      <c r="G73" s="227"/>
      <c r="H73" s="228"/>
      <c r="I73" s="228"/>
      <c r="J73" s="227"/>
      <c r="K73" s="100">
        <f t="shared" ref="K73:K78" si="13">SUM(F73:J73)</f>
        <v>0</v>
      </c>
      <c r="L73" s="100">
        <f t="shared" si="11"/>
        <v>0</v>
      </c>
      <c r="M73" s="100">
        <f t="shared" si="12"/>
        <v>0</v>
      </c>
      <c r="N73" s="144" t="e">
        <f t="shared" si="10"/>
        <v>#DIV/0!</v>
      </c>
    </row>
    <row r="74" spans="1:14" ht="54" customHeight="1" x14ac:dyDescent="0.25">
      <c r="A74" s="110">
        <v>7</v>
      </c>
      <c r="B74" s="143" t="s">
        <v>234</v>
      </c>
      <c r="C74" s="225"/>
      <c r="D74" s="226"/>
      <c r="E74" s="100">
        <f t="shared" si="9"/>
        <v>0</v>
      </c>
      <c r="F74" s="227"/>
      <c r="G74" s="227"/>
      <c r="H74" s="228"/>
      <c r="I74" s="228"/>
      <c r="J74" s="227"/>
      <c r="K74" s="100">
        <f t="shared" si="13"/>
        <v>0</v>
      </c>
      <c r="L74" s="100">
        <f t="shared" si="11"/>
        <v>0</v>
      </c>
      <c r="M74" s="100">
        <f t="shared" si="12"/>
        <v>0</v>
      </c>
      <c r="N74" s="144" t="e">
        <f t="shared" si="10"/>
        <v>#DIV/0!</v>
      </c>
    </row>
    <row r="75" spans="1:14" ht="48.5" customHeight="1" x14ac:dyDescent="0.25">
      <c r="A75" s="110">
        <v>8</v>
      </c>
      <c r="B75" s="143" t="s">
        <v>235</v>
      </c>
      <c r="C75" s="225"/>
      <c r="D75" s="226"/>
      <c r="E75" s="100">
        <f t="shared" si="9"/>
        <v>0</v>
      </c>
      <c r="F75" s="227"/>
      <c r="G75" s="227"/>
      <c r="H75" s="228"/>
      <c r="I75" s="228"/>
      <c r="J75" s="227"/>
      <c r="K75" s="100">
        <f t="shared" si="13"/>
        <v>0</v>
      </c>
      <c r="L75" s="100">
        <f t="shared" si="11"/>
        <v>0</v>
      </c>
      <c r="M75" s="100">
        <f t="shared" si="12"/>
        <v>0</v>
      </c>
      <c r="N75" s="144" t="e">
        <f t="shared" si="10"/>
        <v>#DIV/0!</v>
      </c>
    </row>
    <row r="76" spans="1:14" ht="43" customHeight="1" x14ac:dyDescent="0.25">
      <c r="A76" s="110">
        <v>9</v>
      </c>
      <c r="B76" s="143" t="s">
        <v>236</v>
      </c>
      <c r="C76" s="225"/>
      <c r="D76" s="226"/>
      <c r="E76" s="100">
        <f t="shared" si="9"/>
        <v>0</v>
      </c>
      <c r="F76" s="227"/>
      <c r="G76" s="227"/>
      <c r="H76" s="228"/>
      <c r="I76" s="228"/>
      <c r="J76" s="227"/>
      <c r="K76" s="100">
        <f t="shared" si="13"/>
        <v>0</v>
      </c>
      <c r="L76" s="100">
        <f t="shared" si="11"/>
        <v>0</v>
      </c>
      <c r="M76" s="100">
        <f t="shared" si="12"/>
        <v>0</v>
      </c>
      <c r="N76" s="144" t="e">
        <f t="shared" si="10"/>
        <v>#DIV/0!</v>
      </c>
    </row>
    <row r="77" spans="1:14" ht="42" customHeight="1" x14ac:dyDescent="0.25">
      <c r="A77" s="110">
        <v>10</v>
      </c>
      <c r="B77" s="145" t="s">
        <v>237</v>
      </c>
      <c r="C77" s="225"/>
      <c r="D77" s="226"/>
      <c r="E77" s="100">
        <f t="shared" si="9"/>
        <v>0</v>
      </c>
      <c r="F77" s="227"/>
      <c r="G77" s="227"/>
      <c r="H77" s="228"/>
      <c r="I77" s="228"/>
      <c r="J77" s="227"/>
      <c r="K77" s="100">
        <f t="shared" si="13"/>
        <v>0</v>
      </c>
      <c r="L77" s="100">
        <f t="shared" si="11"/>
        <v>0</v>
      </c>
      <c r="M77" s="100">
        <f t="shared" si="12"/>
        <v>0</v>
      </c>
      <c r="N77" s="144" t="e">
        <f t="shared" si="10"/>
        <v>#DIV/0!</v>
      </c>
    </row>
    <row r="78" spans="1:14" ht="20" customHeight="1" x14ac:dyDescent="0.25">
      <c r="A78" s="110">
        <v>11</v>
      </c>
      <c r="B78" s="145" t="s">
        <v>238</v>
      </c>
      <c r="C78" s="225"/>
      <c r="D78" s="226"/>
      <c r="E78" s="100">
        <f t="shared" si="9"/>
        <v>0</v>
      </c>
      <c r="F78" s="227"/>
      <c r="G78" s="227"/>
      <c r="H78" s="228"/>
      <c r="I78" s="228"/>
      <c r="J78" s="227"/>
      <c r="K78" s="100">
        <f t="shared" si="13"/>
        <v>0</v>
      </c>
      <c r="L78" s="100">
        <f t="shared" si="11"/>
        <v>0</v>
      </c>
      <c r="M78" s="100">
        <f t="shared" si="12"/>
        <v>0</v>
      </c>
      <c r="N78" s="144" t="e">
        <f t="shared" si="10"/>
        <v>#DIV/0!</v>
      </c>
    </row>
    <row r="79" spans="1:14" ht="25" customHeight="1" x14ac:dyDescent="0.25">
      <c r="A79" s="368" t="s">
        <v>32</v>
      </c>
      <c r="B79" s="369"/>
      <c r="C79" s="224">
        <f>SUM(C68:C78)</f>
        <v>0</v>
      </c>
      <c r="D79" s="146">
        <f>SUM(D68:D78)</f>
        <v>0</v>
      </c>
      <c r="E79" s="146">
        <f>SUM(E68:E78)</f>
        <v>0</v>
      </c>
      <c r="F79" s="146">
        <f>SUM(F68:F78)</f>
        <v>0</v>
      </c>
      <c r="G79" s="146">
        <f t="shared" ref="G79:M79" si="14">SUM(G68:G78)</f>
        <v>0</v>
      </c>
      <c r="H79" s="146">
        <f t="shared" si="14"/>
        <v>0</v>
      </c>
      <c r="I79" s="146">
        <f t="shared" si="14"/>
        <v>0</v>
      </c>
      <c r="J79" s="146">
        <f t="shared" si="14"/>
        <v>0</v>
      </c>
      <c r="K79" s="146">
        <f t="shared" si="14"/>
        <v>0</v>
      </c>
      <c r="L79" s="147">
        <f t="shared" si="14"/>
        <v>0</v>
      </c>
      <c r="M79" s="146">
        <f t="shared" si="14"/>
        <v>0</v>
      </c>
      <c r="N79" s="148" t="e">
        <f t="shared" si="10"/>
        <v>#DIV/0!</v>
      </c>
    </row>
    <row r="80" spans="1:14" ht="14" x14ac:dyDescent="0.25">
      <c r="A80" s="84"/>
      <c r="B80" s="85"/>
      <c r="C80" s="84"/>
      <c r="D80" s="84"/>
      <c r="E80" s="84"/>
      <c r="F80" s="84"/>
      <c r="G80" s="86"/>
      <c r="H80" s="84"/>
      <c r="I80" s="84"/>
      <c r="J80" s="84"/>
      <c r="K80" s="84"/>
      <c r="L80" s="102"/>
      <c r="M80" s="34"/>
    </row>
    <row r="81" spans="1:13" ht="14" x14ac:dyDescent="0.25">
      <c r="A81" s="84"/>
      <c r="B81" s="85"/>
      <c r="C81" s="84"/>
      <c r="D81" s="84"/>
      <c r="E81" s="84"/>
      <c r="F81" s="84"/>
      <c r="G81" s="86"/>
      <c r="H81" s="84"/>
      <c r="I81" s="84"/>
      <c r="J81" s="84"/>
      <c r="K81" s="84"/>
      <c r="L81" s="102"/>
      <c r="M81" s="34"/>
    </row>
    <row r="82" spans="1:13" ht="14" x14ac:dyDescent="0.25">
      <c r="A82" s="84"/>
      <c r="B82" s="85"/>
      <c r="C82" s="84"/>
      <c r="D82" s="84"/>
      <c r="E82" s="84"/>
      <c r="F82" s="84"/>
      <c r="G82" s="86"/>
      <c r="H82" s="84"/>
      <c r="I82" s="84"/>
      <c r="J82" s="84"/>
      <c r="K82" s="84"/>
      <c r="L82" s="102"/>
      <c r="M82" s="34"/>
    </row>
    <row r="83" spans="1:13" ht="14" x14ac:dyDescent="0.3">
      <c r="A83" s="26"/>
      <c r="B83" s="80"/>
      <c r="C83" s="81"/>
      <c r="D83" s="81"/>
      <c r="E83" s="81"/>
      <c r="F83" s="82"/>
      <c r="G83" s="26"/>
      <c r="H83" s="82"/>
      <c r="I83" s="26"/>
      <c r="J83" s="26"/>
      <c r="K83" s="81"/>
    </row>
  </sheetData>
  <mergeCells count="24">
    <mergeCell ref="L66:L67"/>
    <mergeCell ref="M66:M67"/>
    <mergeCell ref="N66:N67"/>
    <mergeCell ref="A79:B79"/>
    <mergeCell ref="L36:L37"/>
    <mergeCell ref="A60:B60"/>
    <mergeCell ref="A65:N65"/>
    <mergeCell ref="A66:A67"/>
    <mergeCell ref="B66:B67"/>
    <mergeCell ref="C66:C67"/>
    <mergeCell ref="D66:D67"/>
    <mergeCell ref="E66:E67"/>
    <mergeCell ref="F66:J66"/>
    <mergeCell ref="K66:K67"/>
    <mergeCell ref="A2:K2"/>
    <mergeCell ref="K8:K17"/>
    <mergeCell ref="A30:B30"/>
    <mergeCell ref="A35:K35"/>
    <mergeCell ref="A36:A37"/>
    <mergeCell ref="B36:B37"/>
    <mergeCell ref="C36:C37"/>
    <mergeCell ref="D36:I36"/>
    <mergeCell ref="J36:J37"/>
    <mergeCell ref="K36:K37"/>
  </mergeCells>
  <pageMargins left="1.34" right="0.7" top="0.25" bottom="0.55000000000000004" header="0.12" footer="0.3"/>
  <pageSetup paperSize="5" scale="71" orientation="landscape" horizontalDpi="4294967293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494612-6950-4C8D-BD48-F2F9AE000E06}">
  <dimension ref="A1:N223"/>
  <sheetViews>
    <sheetView view="pageBreakPreview" topLeftCell="A28" zoomScale="85" zoomScaleNormal="60" zoomScaleSheetLayoutView="85" workbookViewId="0">
      <selection activeCell="E28" sqref="E28"/>
    </sheetView>
  </sheetViews>
  <sheetFormatPr defaultColWidth="9.1796875" defaultRowHeight="14" x14ac:dyDescent="0.3"/>
  <cols>
    <col min="1" max="1" width="4.90625" style="38" customWidth="1"/>
    <col min="2" max="2" width="44.08984375" style="38" customWidth="1"/>
    <col min="3" max="5" width="14.81640625" style="38" customWidth="1"/>
    <col min="6" max="6" width="12.36328125" style="38" customWidth="1"/>
    <col min="7" max="7" width="10.6328125" style="38" customWidth="1"/>
    <col min="8" max="8" width="12" style="38" customWidth="1"/>
    <col min="9" max="9" width="13.1796875" style="40" customWidth="1"/>
    <col min="10" max="10" width="9.1796875" style="38" customWidth="1"/>
    <col min="11" max="11" width="11.7265625" style="38" customWidth="1"/>
    <col min="12" max="12" width="13.453125" style="38" customWidth="1"/>
    <col min="13" max="13" width="10.36328125" style="38" customWidth="1"/>
    <col min="14" max="14" width="10.6328125" style="38" customWidth="1"/>
    <col min="15" max="16384" width="9.1796875" style="38"/>
  </cols>
  <sheetData>
    <row r="1" spans="1:14" x14ac:dyDescent="0.3">
      <c r="A1" s="355" t="s">
        <v>105</v>
      </c>
      <c r="B1" s="355"/>
      <c r="C1" s="355"/>
      <c r="D1" s="355"/>
      <c r="E1" s="355"/>
      <c r="F1" s="355"/>
      <c r="G1" s="355"/>
      <c r="H1" s="355"/>
      <c r="I1" s="355"/>
    </row>
    <row r="2" spans="1:14" x14ac:dyDescent="0.3">
      <c r="A2" s="39"/>
      <c r="B2" s="39"/>
      <c r="C2" s="39"/>
      <c r="D2" s="39"/>
      <c r="E2" s="39"/>
      <c r="F2" s="39"/>
      <c r="G2" s="39"/>
      <c r="H2" s="39"/>
      <c r="I2" s="39"/>
    </row>
    <row r="3" spans="1:14" ht="15.5" x14ac:dyDescent="0.3">
      <c r="A3" s="374" t="s">
        <v>239</v>
      </c>
      <c r="B3" s="374"/>
      <c r="C3" s="374"/>
      <c r="D3" s="374"/>
      <c r="E3" s="374"/>
      <c r="F3" s="374"/>
      <c r="G3" s="374"/>
      <c r="H3" s="374"/>
      <c r="I3" s="374"/>
      <c r="J3" s="374"/>
      <c r="K3" s="374"/>
      <c r="L3" s="374"/>
      <c r="M3" s="374"/>
      <c r="N3" s="374"/>
    </row>
    <row r="4" spans="1:14" x14ac:dyDescent="0.3">
      <c r="A4" s="375" t="s">
        <v>240</v>
      </c>
      <c r="B4" s="376"/>
      <c r="C4" s="376"/>
      <c r="D4" s="376"/>
      <c r="E4" s="376"/>
      <c r="F4" s="376"/>
      <c r="G4" s="376"/>
      <c r="H4" s="376"/>
      <c r="I4" s="376"/>
      <c r="J4" s="376"/>
      <c r="K4" s="376"/>
      <c r="L4" s="376"/>
      <c r="M4" s="376"/>
      <c r="N4" s="376"/>
    </row>
    <row r="5" spans="1:14" x14ac:dyDescent="0.3">
      <c r="A5" s="377" t="s">
        <v>241</v>
      </c>
      <c r="B5" s="377"/>
      <c r="C5" s="377"/>
      <c r="D5" s="377"/>
      <c r="E5" s="377"/>
      <c r="F5" s="377"/>
      <c r="G5" s="377"/>
      <c r="H5" s="377"/>
      <c r="I5" s="377"/>
      <c r="J5" s="377"/>
      <c r="K5" s="377"/>
      <c r="L5" s="377"/>
      <c r="M5" s="377"/>
      <c r="N5" s="377"/>
    </row>
    <row r="6" spans="1:14" x14ac:dyDescent="0.3">
      <c r="A6" s="371" t="s">
        <v>27</v>
      </c>
      <c r="B6" s="371" t="s">
        <v>91</v>
      </c>
      <c r="C6" s="371" t="s">
        <v>216</v>
      </c>
      <c r="D6" s="371" t="s">
        <v>217</v>
      </c>
      <c r="E6" s="371" t="s">
        <v>218</v>
      </c>
      <c r="F6" s="373" t="s">
        <v>242</v>
      </c>
      <c r="G6" s="373"/>
      <c r="H6" s="373"/>
      <c r="I6" s="373"/>
      <c r="J6" s="373"/>
      <c r="K6" s="371" t="s">
        <v>243</v>
      </c>
      <c r="L6" s="365" t="s">
        <v>244</v>
      </c>
      <c r="M6" s="367" t="s">
        <v>193</v>
      </c>
      <c r="N6" s="367" t="s">
        <v>222</v>
      </c>
    </row>
    <row r="7" spans="1:14" ht="65.5" customHeight="1" thickBot="1" x14ac:dyDescent="0.35">
      <c r="A7" s="371"/>
      <c r="B7" s="371"/>
      <c r="C7" s="372"/>
      <c r="D7" s="372"/>
      <c r="E7" s="371"/>
      <c r="F7" s="140" t="s">
        <v>223</v>
      </c>
      <c r="G7" s="141" t="s">
        <v>224</v>
      </c>
      <c r="H7" s="141" t="s">
        <v>245</v>
      </c>
      <c r="I7" s="142" t="s">
        <v>246</v>
      </c>
      <c r="J7" s="142" t="s">
        <v>227</v>
      </c>
      <c r="K7" s="371"/>
      <c r="L7" s="366"/>
      <c r="M7" s="367"/>
      <c r="N7" s="367"/>
    </row>
    <row r="8" spans="1:14" ht="25" x14ac:dyDescent="0.3">
      <c r="A8" s="154">
        <v>1</v>
      </c>
      <c r="B8" s="189" t="s">
        <v>247</v>
      </c>
      <c r="C8" s="284"/>
      <c r="D8" s="249"/>
      <c r="E8" s="192">
        <f>D8*365</f>
        <v>0</v>
      </c>
      <c r="F8" s="247"/>
      <c r="G8" s="248"/>
      <c r="H8" s="248"/>
      <c r="I8" s="248"/>
      <c r="J8" s="249"/>
      <c r="K8" s="193">
        <f>SUM(F8:J8)</f>
        <v>0</v>
      </c>
      <c r="L8" s="156">
        <f>K8*365</f>
        <v>0</v>
      </c>
      <c r="M8" s="156">
        <f>E8-L8</f>
        <v>0</v>
      </c>
      <c r="N8" s="144" t="e">
        <f>(L8/E8)</f>
        <v>#DIV/0!</v>
      </c>
    </row>
    <row r="9" spans="1:14" ht="25" x14ac:dyDescent="0.3">
      <c r="A9" s="154">
        <v>2</v>
      </c>
      <c r="B9" s="189" t="s">
        <v>248</v>
      </c>
      <c r="C9" s="286"/>
      <c r="D9" s="252"/>
      <c r="E9" s="192">
        <f t="shared" ref="E9:E14" si="0">D9*365</f>
        <v>0</v>
      </c>
      <c r="F9" s="250"/>
      <c r="G9" s="251"/>
      <c r="H9" s="251"/>
      <c r="I9" s="251"/>
      <c r="J9" s="252"/>
      <c r="K9" s="193">
        <f t="shared" ref="K9:K14" si="1">SUM(F9:J9)</f>
        <v>0</v>
      </c>
      <c r="L9" s="156">
        <f t="shared" ref="L9:L14" si="2">K9*365</f>
        <v>0</v>
      </c>
      <c r="M9" s="156">
        <f t="shared" ref="M9:M14" si="3">E9-L9</f>
        <v>0</v>
      </c>
      <c r="N9" s="144" t="e">
        <f t="shared" ref="N9:N14" si="4">(L9/E9)</f>
        <v>#DIV/0!</v>
      </c>
    </row>
    <row r="10" spans="1:14" ht="25" x14ac:dyDescent="0.3">
      <c r="A10" s="154">
        <v>3</v>
      </c>
      <c r="B10" s="189" t="s">
        <v>249</v>
      </c>
      <c r="C10" s="286"/>
      <c r="D10" s="252"/>
      <c r="E10" s="192">
        <f t="shared" si="0"/>
        <v>0</v>
      </c>
      <c r="F10" s="250"/>
      <c r="G10" s="251"/>
      <c r="H10" s="253"/>
      <c r="I10" s="253"/>
      <c r="J10" s="252"/>
      <c r="K10" s="193">
        <f t="shared" si="1"/>
        <v>0</v>
      </c>
      <c r="L10" s="156">
        <f t="shared" si="2"/>
        <v>0</v>
      </c>
      <c r="M10" s="156">
        <f t="shared" si="3"/>
        <v>0</v>
      </c>
      <c r="N10" s="144" t="e">
        <f t="shared" si="4"/>
        <v>#DIV/0!</v>
      </c>
    </row>
    <row r="11" spans="1:14" ht="25" x14ac:dyDescent="0.3">
      <c r="A11" s="154">
        <v>4</v>
      </c>
      <c r="B11" s="189" t="s">
        <v>250</v>
      </c>
      <c r="C11" s="286"/>
      <c r="D11" s="252"/>
      <c r="E11" s="192">
        <f t="shared" si="0"/>
        <v>0</v>
      </c>
      <c r="F11" s="250"/>
      <c r="G11" s="251"/>
      <c r="H11" s="251"/>
      <c r="I11" s="251"/>
      <c r="J11" s="252"/>
      <c r="K11" s="193">
        <f t="shared" si="1"/>
        <v>0</v>
      </c>
      <c r="L11" s="156">
        <f t="shared" si="2"/>
        <v>0</v>
      </c>
      <c r="M11" s="156">
        <f t="shared" si="3"/>
        <v>0</v>
      </c>
      <c r="N11" s="144" t="e">
        <f t="shared" si="4"/>
        <v>#DIV/0!</v>
      </c>
    </row>
    <row r="12" spans="1:14" ht="25" x14ac:dyDescent="0.3">
      <c r="A12" s="154">
        <v>5</v>
      </c>
      <c r="B12" s="189" t="s">
        <v>251</v>
      </c>
      <c r="C12" s="286"/>
      <c r="D12" s="252"/>
      <c r="E12" s="192">
        <f t="shared" si="0"/>
        <v>0</v>
      </c>
      <c r="F12" s="250"/>
      <c r="G12" s="251"/>
      <c r="H12" s="253"/>
      <c r="I12" s="253"/>
      <c r="J12" s="252"/>
      <c r="K12" s="193">
        <f t="shared" si="1"/>
        <v>0</v>
      </c>
      <c r="L12" s="156">
        <f t="shared" si="2"/>
        <v>0</v>
      </c>
      <c r="M12" s="156">
        <f t="shared" si="3"/>
        <v>0</v>
      </c>
      <c r="N12" s="144" t="e">
        <f t="shared" si="4"/>
        <v>#DIV/0!</v>
      </c>
    </row>
    <row r="13" spans="1:14" ht="25" x14ac:dyDescent="0.3">
      <c r="A13" s="154">
        <v>6</v>
      </c>
      <c r="B13" s="189" t="s">
        <v>252</v>
      </c>
      <c r="C13" s="286"/>
      <c r="D13" s="252"/>
      <c r="E13" s="192">
        <f t="shared" si="0"/>
        <v>0</v>
      </c>
      <c r="F13" s="250"/>
      <c r="G13" s="251"/>
      <c r="H13" s="251"/>
      <c r="I13" s="251"/>
      <c r="J13" s="252"/>
      <c r="K13" s="193">
        <f t="shared" si="1"/>
        <v>0</v>
      </c>
      <c r="L13" s="156">
        <f t="shared" si="2"/>
        <v>0</v>
      </c>
      <c r="M13" s="156">
        <f t="shared" si="3"/>
        <v>0</v>
      </c>
      <c r="N13" s="144" t="e">
        <f t="shared" si="4"/>
        <v>#DIV/0!</v>
      </c>
    </row>
    <row r="14" spans="1:14" ht="25.5" thickBot="1" x14ac:dyDescent="0.35">
      <c r="A14" s="154">
        <v>7</v>
      </c>
      <c r="B14" s="189" t="s">
        <v>253</v>
      </c>
      <c r="C14" s="288"/>
      <c r="D14" s="293"/>
      <c r="E14" s="192">
        <f t="shared" si="0"/>
        <v>0</v>
      </c>
      <c r="F14" s="254"/>
      <c r="G14" s="255"/>
      <c r="H14" s="256"/>
      <c r="I14" s="256"/>
      <c r="J14" s="257"/>
      <c r="K14" s="193">
        <f t="shared" si="1"/>
        <v>0</v>
      </c>
      <c r="L14" s="156">
        <f t="shared" si="2"/>
        <v>0</v>
      </c>
      <c r="M14" s="156">
        <f t="shared" si="3"/>
        <v>0</v>
      </c>
      <c r="N14" s="144" t="e">
        <f t="shared" si="4"/>
        <v>#DIV/0!</v>
      </c>
    </row>
    <row r="15" spans="1:14" x14ac:dyDescent="0.3">
      <c r="A15" s="379" t="s">
        <v>32</v>
      </c>
      <c r="B15" s="380"/>
      <c r="C15" s="190">
        <f>SUM(C8:C14)</f>
        <v>0</v>
      </c>
      <c r="D15" s="191">
        <f>SUM(D8:D14)</f>
        <v>0</v>
      </c>
      <c r="E15" s="157">
        <f>SUM(E8:E14)</f>
        <v>0</v>
      </c>
      <c r="F15" s="191">
        <f>SUM(F8:F14)</f>
        <v>0</v>
      </c>
      <c r="G15" s="191">
        <f t="shared" ref="G15:M15" si="5">SUM(G8:G14)</f>
        <v>0</v>
      </c>
      <c r="H15" s="191">
        <f t="shared" si="5"/>
        <v>0</v>
      </c>
      <c r="I15" s="191">
        <f t="shared" si="5"/>
        <v>0</v>
      </c>
      <c r="J15" s="191">
        <f t="shared" si="5"/>
        <v>0</v>
      </c>
      <c r="K15" s="157">
        <f t="shared" si="5"/>
        <v>0</v>
      </c>
      <c r="L15" s="158">
        <f t="shared" si="5"/>
        <v>0</v>
      </c>
      <c r="M15" s="157">
        <f t="shared" si="5"/>
        <v>0</v>
      </c>
      <c r="N15" s="159" t="e">
        <f>(K15/E15)</f>
        <v>#DIV/0!</v>
      </c>
    </row>
    <row r="16" spans="1:14" x14ac:dyDescent="0.3">
      <c r="A16" s="39"/>
      <c r="B16" s="39"/>
      <c r="C16" s="39"/>
      <c r="D16" s="39"/>
      <c r="E16" s="39"/>
      <c r="F16" s="39"/>
      <c r="G16" s="39"/>
      <c r="H16" s="39"/>
      <c r="I16" s="39"/>
    </row>
    <row r="17" spans="1:9" x14ac:dyDescent="0.3">
      <c r="A17" s="39"/>
      <c r="B17" s="39"/>
      <c r="C17" s="39"/>
      <c r="D17" s="39"/>
      <c r="E17" s="39"/>
      <c r="F17" s="39"/>
      <c r="G17" s="39"/>
      <c r="H17" s="39"/>
      <c r="I17" s="39"/>
    </row>
    <row r="18" spans="1:9" x14ac:dyDescent="0.3">
      <c r="A18" s="39"/>
      <c r="B18" s="39"/>
      <c r="C18" s="39"/>
      <c r="D18" s="39"/>
      <c r="E18" s="39"/>
      <c r="F18" s="39"/>
      <c r="G18" s="39"/>
      <c r="H18" s="39"/>
      <c r="I18" s="39"/>
    </row>
    <row r="19" spans="1:9" x14ac:dyDescent="0.3">
      <c r="A19" s="381" t="s">
        <v>75</v>
      </c>
      <c r="B19" s="381"/>
      <c r="C19" s="183"/>
      <c r="D19" s="161"/>
      <c r="E19" s="161"/>
      <c r="F19" s="161"/>
      <c r="G19" s="161"/>
      <c r="H19" s="161"/>
      <c r="I19" s="161"/>
    </row>
    <row r="20" spans="1:9" x14ac:dyDescent="0.3">
      <c r="A20" s="162" t="s">
        <v>76</v>
      </c>
      <c r="B20" s="162"/>
      <c r="C20" s="163"/>
      <c r="D20" s="26"/>
      <c r="E20" s="26"/>
      <c r="F20" s="26"/>
      <c r="G20" s="26" t="s">
        <v>72</v>
      </c>
      <c r="H20" s="26"/>
      <c r="I20" s="81"/>
    </row>
    <row r="21" spans="1:9" ht="52.5" thickBot="1" x14ac:dyDescent="0.35">
      <c r="A21" s="182" t="s">
        <v>27</v>
      </c>
      <c r="B21" s="164" t="s">
        <v>91</v>
      </c>
      <c r="C21" s="101" t="s">
        <v>254</v>
      </c>
      <c r="D21" s="101" t="s">
        <v>255</v>
      </c>
      <c r="E21" s="101" t="s">
        <v>256</v>
      </c>
      <c r="F21" s="101" t="s">
        <v>257</v>
      </c>
      <c r="G21" s="101" t="s">
        <v>244</v>
      </c>
      <c r="H21" s="101" t="s">
        <v>258</v>
      </c>
      <c r="I21" s="101" t="s">
        <v>222</v>
      </c>
    </row>
    <row r="22" spans="1:9" ht="28" x14ac:dyDescent="0.3">
      <c r="A22" s="154">
        <v>1</v>
      </c>
      <c r="B22" s="194" t="s">
        <v>259</v>
      </c>
      <c r="C22" s="290"/>
      <c r="D22" s="261"/>
      <c r="E22" s="198">
        <f>D22*365</f>
        <v>0</v>
      </c>
      <c r="F22" s="261"/>
      <c r="G22" s="196">
        <f>F22*365</f>
        <v>0</v>
      </c>
      <c r="H22" s="165">
        <f>E22-G22</f>
        <v>0</v>
      </c>
      <c r="I22" s="144" t="e">
        <f>(G22/E22)</f>
        <v>#DIV/0!</v>
      </c>
    </row>
    <row r="23" spans="1:9" ht="42.5" thickBot="1" x14ac:dyDescent="0.35">
      <c r="A23" s="154">
        <v>2</v>
      </c>
      <c r="B23" s="195" t="s">
        <v>260</v>
      </c>
      <c r="C23" s="291"/>
      <c r="D23" s="263"/>
      <c r="E23" s="198">
        <f t="shared" ref="E23:E24" si="6">D23*365</f>
        <v>0</v>
      </c>
      <c r="F23" s="262"/>
      <c r="G23" s="196">
        <f t="shared" ref="G23:G24" si="7">F23*365</f>
        <v>0</v>
      </c>
      <c r="H23" s="165">
        <f t="shared" ref="H23:H24" si="8">E23-G23</f>
        <v>0</v>
      </c>
      <c r="I23" s="144" t="e">
        <f t="shared" ref="I23:I24" si="9">(G23/E23)</f>
        <v>#DIV/0!</v>
      </c>
    </row>
    <row r="24" spans="1:9" ht="42.5" thickBot="1" x14ac:dyDescent="0.35">
      <c r="A24" s="154">
        <v>3</v>
      </c>
      <c r="B24" s="194" t="s">
        <v>261</v>
      </c>
      <c r="C24" s="292"/>
      <c r="D24" s="298"/>
      <c r="E24" s="198">
        <f t="shared" si="6"/>
        <v>0</v>
      </c>
      <c r="F24" s="263"/>
      <c r="G24" s="196">
        <f t="shared" si="7"/>
        <v>0</v>
      </c>
      <c r="H24" s="165">
        <f t="shared" si="8"/>
        <v>0</v>
      </c>
      <c r="I24" s="144" t="e">
        <f t="shared" si="9"/>
        <v>#DIV/0!</v>
      </c>
    </row>
    <row r="25" spans="1:9" x14ac:dyDescent="0.3">
      <c r="A25" s="382" t="s">
        <v>32</v>
      </c>
      <c r="B25" s="383"/>
      <c r="C25" s="190">
        <f t="shared" ref="C25:H25" si="10">SUM(C22:C24)</f>
        <v>0</v>
      </c>
      <c r="D25" s="197">
        <f t="shared" si="10"/>
        <v>0</v>
      </c>
      <c r="E25" s="166">
        <f t="shared" si="10"/>
        <v>0</v>
      </c>
      <c r="F25" s="197">
        <f t="shared" si="10"/>
        <v>0</v>
      </c>
      <c r="G25" s="167">
        <f>SUM(G22:G24)</f>
        <v>0</v>
      </c>
      <c r="H25" s="166">
        <f t="shared" si="10"/>
        <v>0</v>
      </c>
      <c r="I25" s="168" t="e">
        <f>G25/E25</f>
        <v>#DIV/0!</v>
      </c>
    </row>
    <row r="26" spans="1:9" x14ac:dyDescent="0.3">
      <c r="A26" s="39"/>
      <c r="B26" s="39"/>
      <c r="C26" s="39"/>
      <c r="D26" s="39"/>
      <c r="E26" s="39"/>
      <c r="F26" s="39"/>
      <c r="G26" s="39"/>
      <c r="H26" s="39"/>
      <c r="I26" s="39"/>
    </row>
    <row r="27" spans="1:9" x14ac:dyDescent="0.3">
      <c r="A27" s="39"/>
      <c r="B27" s="39"/>
      <c r="C27" s="39"/>
      <c r="D27" s="39"/>
      <c r="E27" s="39"/>
      <c r="F27" s="39"/>
      <c r="G27" s="39"/>
      <c r="H27" s="39"/>
      <c r="I27" s="39"/>
    </row>
    <row r="28" spans="1:9" x14ac:dyDescent="0.3">
      <c r="A28" s="39"/>
      <c r="B28" s="39"/>
      <c r="C28" s="39"/>
      <c r="D28" s="39"/>
      <c r="E28" s="39"/>
      <c r="F28" s="39"/>
      <c r="G28" s="39"/>
      <c r="H28" s="39"/>
      <c r="I28" s="39"/>
    </row>
    <row r="29" spans="1:9" x14ac:dyDescent="0.3">
      <c r="A29" s="354" t="s">
        <v>239</v>
      </c>
      <c r="B29" s="354"/>
      <c r="C29" s="354"/>
      <c r="D29" s="354"/>
      <c r="E29" s="354"/>
      <c r="F29" s="26"/>
      <c r="G29" s="39"/>
      <c r="H29" s="39"/>
      <c r="I29" s="39"/>
    </row>
    <row r="30" spans="1:9" x14ac:dyDescent="0.3">
      <c r="A30" s="384" t="s">
        <v>262</v>
      </c>
      <c r="B30" s="384"/>
      <c r="C30" s="384"/>
      <c r="D30" s="384"/>
      <c r="E30" s="384"/>
      <c r="F30" s="26"/>
      <c r="G30" s="39"/>
      <c r="H30" s="39"/>
      <c r="I30" s="39"/>
    </row>
    <row r="31" spans="1:9" ht="52" x14ac:dyDescent="0.3">
      <c r="A31" s="181" t="s">
        <v>27</v>
      </c>
      <c r="B31" s="169" t="s">
        <v>91</v>
      </c>
      <c r="C31" s="170" t="s">
        <v>263</v>
      </c>
      <c r="D31" s="171" t="s">
        <v>264</v>
      </c>
      <c r="E31" s="170" t="s">
        <v>265</v>
      </c>
      <c r="F31" s="171" t="s">
        <v>266</v>
      </c>
      <c r="G31" s="39"/>
      <c r="H31" s="39"/>
      <c r="I31" s="39"/>
    </row>
    <row r="32" spans="1:9" ht="14.5" thickBot="1" x14ac:dyDescent="0.35">
      <c r="A32" s="385" t="s">
        <v>267</v>
      </c>
      <c r="B32" s="386"/>
      <c r="C32" s="387"/>
      <c r="D32" s="387"/>
      <c r="E32" s="388"/>
      <c r="F32" s="26"/>
      <c r="G32" s="39"/>
      <c r="H32" s="39"/>
      <c r="I32" s="39"/>
    </row>
    <row r="33" spans="1:9" x14ac:dyDescent="0.3">
      <c r="A33" s="154">
        <v>1</v>
      </c>
      <c r="B33" s="189" t="s">
        <v>268</v>
      </c>
      <c r="C33" s="241"/>
      <c r="D33" s="241"/>
      <c r="E33" s="203">
        <f>C33</f>
        <v>0</v>
      </c>
      <c r="F33" s="155">
        <f>D33</f>
        <v>0</v>
      </c>
      <c r="G33" s="39"/>
      <c r="H33" s="39"/>
      <c r="I33" s="39"/>
    </row>
    <row r="34" spans="1:9" x14ac:dyDescent="0.3">
      <c r="A34" s="328">
        <v>2</v>
      </c>
      <c r="B34" s="199" t="s">
        <v>269</v>
      </c>
      <c r="C34" s="264"/>
      <c r="D34" s="264"/>
      <c r="E34" s="204">
        <f>C34*365</f>
        <v>0</v>
      </c>
      <c r="F34" s="172">
        <f>D34*365</f>
        <v>0</v>
      </c>
      <c r="G34" s="39"/>
      <c r="H34" s="39"/>
      <c r="I34" s="39"/>
    </row>
    <row r="35" spans="1:9" x14ac:dyDescent="0.3">
      <c r="A35" s="329"/>
      <c r="B35" s="200" t="s">
        <v>278</v>
      </c>
      <c r="C35" s="265"/>
      <c r="D35" s="265"/>
      <c r="E35" s="205">
        <f>C35*365</f>
        <v>0</v>
      </c>
      <c r="F35" s="173">
        <f>D35*365</f>
        <v>0</v>
      </c>
      <c r="G35" s="39"/>
      <c r="H35" s="39"/>
      <c r="I35" s="39"/>
    </row>
    <row r="36" spans="1:9" ht="25" x14ac:dyDescent="0.3">
      <c r="A36" s="329"/>
      <c r="B36" s="201" t="s">
        <v>280</v>
      </c>
      <c r="C36" s="265"/>
      <c r="D36" s="265"/>
      <c r="E36" s="205">
        <f t="shared" ref="E36:F38" si="11">C36*365</f>
        <v>0</v>
      </c>
      <c r="F36" s="173">
        <f t="shared" si="11"/>
        <v>0</v>
      </c>
      <c r="G36" s="39"/>
      <c r="H36" s="39"/>
      <c r="I36" s="39"/>
    </row>
    <row r="37" spans="1:9" x14ac:dyDescent="0.3">
      <c r="A37" s="329"/>
      <c r="B37" s="189" t="s">
        <v>279</v>
      </c>
      <c r="C37" s="265"/>
      <c r="D37" s="265"/>
      <c r="E37" s="205">
        <f t="shared" si="11"/>
        <v>0</v>
      </c>
      <c r="F37" s="173">
        <f t="shared" si="11"/>
        <v>0</v>
      </c>
      <c r="G37" s="39"/>
      <c r="H37" s="39" t="s">
        <v>72</v>
      </c>
      <c r="I37" s="39"/>
    </row>
    <row r="38" spans="1:9" x14ac:dyDescent="0.3">
      <c r="A38" s="330"/>
      <c r="B38" s="189" t="s">
        <v>281</v>
      </c>
      <c r="C38" s="265">
        <f>C34-(C35+C36+C37)</f>
        <v>0</v>
      </c>
      <c r="D38" s="265">
        <f>D34-(D35+D36+D37)</f>
        <v>0</v>
      </c>
      <c r="E38" s="205">
        <f t="shared" si="11"/>
        <v>0</v>
      </c>
      <c r="F38" s="173">
        <f t="shared" si="11"/>
        <v>0</v>
      </c>
      <c r="G38" s="39"/>
      <c r="H38" s="39"/>
      <c r="I38" s="39"/>
    </row>
    <row r="39" spans="1:9" ht="25.5" thickBot="1" x14ac:dyDescent="0.35">
      <c r="A39" s="154">
        <v>3</v>
      </c>
      <c r="B39" s="201" t="s">
        <v>270</v>
      </c>
      <c r="C39" s="266"/>
      <c r="D39" s="266"/>
      <c r="E39" s="206"/>
      <c r="F39" s="100"/>
      <c r="G39" s="39"/>
      <c r="H39" s="39"/>
      <c r="I39" s="39"/>
    </row>
    <row r="40" spans="1:9" ht="23.5" customHeight="1" x14ac:dyDescent="0.3">
      <c r="A40" s="174"/>
      <c r="B40" s="174" t="s">
        <v>271</v>
      </c>
      <c r="C40" s="202">
        <f>C34</f>
        <v>0</v>
      </c>
      <c r="D40" s="202">
        <f>D34</f>
        <v>0</v>
      </c>
      <c r="E40" s="175">
        <f>E34</f>
        <v>0</v>
      </c>
      <c r="F40" s="175">
        <f>F34</f>
        <v>0</v>
      </c>
      <c r="G40" s="39"/>
      <c r="H40" s="39"/>
      <c r="I40" s="39"/>
    </row>
    <row r="41" spans="1:9" ht="14" customHeight="1" x14ac:dyDescent="0.3">
      <c r="A41" s="389" t="s">
        <v>272</v>
      </c>
      <c r="B41" s="390"/>
      <c r="C41" s="176">
        <f>SUM(C40:D40)</f>
        <v>0</v>
      </c>
      <c r="D41" s="177" t="s">
        <v>273</v>
      </c>
      <c r="E41" s="178">
        <f>SUM(E40:F40)</f>
        <v>0</v>
      </c>
      <c r="F41" s="179" t="s">
        <v>110</v>
      </c>
      <c r="G41" s="39"/>
      <c r="H41" s="39"/>
      <c r="I41" s="39"/>
    </row>
    <row r="42" spans="1:9" x14ac:dyDescent="0.3">
      <c r="A42" s="378" t="s">
        <v>274</v>
      </c>
      <c r="B42" s="378"/>
      <c r="C42" s="180">
        <f>SUM(C33:D33)</f>
        <v>0</v>
      </c>
      <c r="D42" s="28"/>
      <c r="E42" s="28"/>
      <c r="F42" s="26"/>
      <c r="G42" s="39"/>
      <c r="H42" s="39"/>
      <c r="I42" s="39"/>
    </row>
    <row r="43" spans="1:9" x14ac:dyDescent="0.3">
      <c r="A43" s="39"/>
      <c r="B43" s="39" t="s">
        <v>72</v>
      </c>
      <c r="C43" s="39"/>
      <c r="D43" s="39"/>
      <c r="E43" s="39"/>
      <c r="F43" s="39"/>
      <c r="G43" s="39"/>
      <c r="H43" s="39"/>
      <c r="I43" s="39"/>
    </row>
    <row r="44" spans="1:9" x14ac:dyDescent="0.3">
      <c r="A44" s="39"/>
      <c r="B44" s="39"/>
      <c r="C44" s="39"/>
      <c r="D44" s="39"/>
      <c r="E44" s="39"/>
      <c r="F44" s="39"/>
      <c r="G44" s="39"/>
      <c r="H44" s="39"/>
      <c r="I44" s="39"/>
    </row>
    <row r="45" spans="1:9" x14ac:dyDescent="0.3">
      <c r="A45" s="39"/>
      <c r="B45" s="39"/>
      <c r="C45" s="39"/>
      <c r="D45" s="39"/>
      <c r="E45" s="39"/>
      <c r="F45" s="39"/>
      <c r="G45" s="39"/>
      <c r="H45" s="39"/>
      <c r="I45" s="39"/>
    </row>
    <row r="46" spans="1:9" x14ac:dyDescent="0.3">
      <c r="A46" s="39"/>
      <c r="B46" s="39"/>
      <c r="C46" s="39"/>
      <c r="D46" s="39"/>
      <c r="E46" s="39"/>
      <c r="F46" s="39"/>
      <c r="G46" s="39"/>
      <c r="H46" s="39"/>
      <c r="I46" s="39"/>
    </row>
    <row r="124" spans="1:9" ht="15.75" customHeight="1" x14ac:dyDescent="0.3">
      <c r="A124" s="391" t="s">
        <v>33</v>
      </c>
      <c r="B124" s="392"/>
      <c r="C124" s="392"/>
      <c r="D124" s="392"/>
      <c r="E124" s="392"/>
      <c r="F124" s="392"/>
      <c r="G124" s="392"/>
      <c r="H124" s="392"/>
      <c r="I124" s="392"/>
    </row>
    <row r="125" spans="1:9" x14ac:dyDescent="0.3">
      <c r="A125" s="393" t="s">
        <v>41</v>
      </c>
      <c r="B125" s="393"/>
      <c r="C125" s="393"/>
      <c r="D125" s="393"/>
      <c r="E125" s="393"/>
      <c r="F125" s="393"/>
      <c r="G125" s="393"/>
      <c r="H125" s="393"/>
      <c r="I125" s="393"/>
    </row>
    <row r="126" spans="1:9" ht="15" customHeight="1" x14ac:dyDescent="0.3">
      <c r="A126" s="394" t="s">
        <v>27</v>
      </c>
      <c r="B126" s="394" t="s">
        <v>31</v>
      </c>
      <c r="C126" s="184"/>
      <c r="D126" s="394" t="s">
        <v>42</v>
      </c>
      <c r="E126" s="394" t="s">
        <v>34</v>
      </c>
      <c r="F126" s="394" t="s">
        <v>43</v>
      </c>
      <c r="G126" s="394" t="s">
        <v>44</v>
      </c>
      <c r="H126" s="394" t="s">
        <v>45</v>
      </c>
      <c r="I126" s="394" t="s">
        <v>40</v>
      </c>
    </row>
    <row r="127" spans="1:9" x14ac:dyDescent="0.3">
      <c r="A127" s="395"/>
      <c r="B127" s="395"/>
      <c r="C127" s="185"/>
      <c r="D127" s="396"/>
      <c r="E127" s="395"/>
      <c r="F127" s="395"/>
      <c r="G127" s="395"/>
      <c r="H127" s="395"/>
      <c r="I127" s="395"/>
    </row>
    <row r="128" spans="1:9" x14ac:dyDescent="0.3">
      <c r="A128" s="41">
        <v>1</v>
      </c>
      <c r="B128" s="41" t="s">
        <v>29</v>
      </c>
      <c r="C128" s="41"/>
      <c r="D128" s="41"/>
      <c r="E128" s="41">
        <v>2</v>
      </c>
      <c r="F128" s="41">
        <v>10</v>
      </c>
      <c r="G128" s="41">
        <f t="shared" ref="G128:G134" si="12">E128*F128</f>
        <v>20</v>
      </c>
      <c r="H128" s="41">
        <v>20</v>
      </c>
      <c r="I128" s="44">
        <f>G128-H128</f>
        <v>0</v>
      </c>
    </row>
    <row r="129" spans="1:9" x14ac:dyDescent="0.3">
      <c r="A129" s="41">
        <v>2</v>
      </c>
      <c r="B129" s="41" t="s">
        <v>28</v>
      </c>
      <c r="C129" s="41"/>
      <c r="D129" s="41"/>
      <c r="E129" s="41">
        <v>3</v>
      </c>
      <c r="F129" s="41">
        <v>20</v>
      </c>
      <c r="G129" s="41">
        <f t="shared" si="12"/>
        <v>60</v>
      </c>
      <c r="H129" s="41">
        <v>60</v>
      </c>
      <c r="I129" s="44">
        <f t="shared" ref="I129:I134" si="13">G129-H129</f>
        <v>0</v>
      </c>
    </row>
    <row r="130" spans="1:9" x14ac:dyDescent="0.3">
      <c r="A130" s="41"/>
      <c r="D130" s="41"/>
      <c r="E130" s="41"/>
      <c r="F130" s="41"/>
      <c r="G130" s="41">
        <f t="shared" si="12"/>
        <v>0</v>
      </c>
      <c r="H130" s="41"/>
      <c r="I130" s="44">
        <f t="shared" si="13"/>
        <v>0</v>
      </c>
    </row>
    <row r="131" spans="1:9" x14ac:dyDescent="0.3">
      <c r="A131" s="41"/>
      <c r="B131" s="41"/>
      <c r="C131" s="41"/>
      <c r="D131" s="41"/>
      <c r="E131" s="41"/>
      <c r="F131" s="41"/>
      <c r="G131" s="41">
        <f t="shared" si="12"/>
        <v>0</v>
      </c>
      <c r="H131" s="41"/>
      <c r="I131" s="44">
        <f t="shared" si="13"/>
        <v>0</v>
      </c>
    </row>
    <row r="132" spans="1:9" x14ac:dyDescent="0.3">
      <c r="A132" s="41"/>
      <c r="B132" s="41"/>
      <c r="C132" s="41"/>
      <c r="D132" s="41"/>
      <c r="E132" s="41"/>
      <c r="F132" s="41"/>
      <c r="G132" s="41">
        <f t="shared" si="12"/>
        <v>0</v>
      </c>
      <c r="H132" s="41"/>
      <c r="I132" s="44">
        <f t="shared" si="13"/>
        <v>0</v>
      </c>
    </row>
    <row r="133" spans="1:9" x14ac:dyDescent="0.3">
      <c r="A133" s="41"/>
      <c r="B133" s="41"/>
      <c r="C133" s="41"/>
      <c r="D133" s="41"/>
      <c r="E133" s="41"/>
      <c r="F133" s="41"/>
      <c r="G133" s="41">
        <f t="shared" si="12"/>
        <v>0</v>
      </c>
      <c r="H133" s="41"/>
      <c r="I133" s="44">
        <f t="shared" si="13"/>
        <v>0</v>
      </c>
    </row>
    <row r="134" spans="1:9" x14ac:dyDescent="0.3">
      <c r="A134" s="41"/>
      <c r="B134" s="41"/>
      <c r="C134" s="41"/>
      <c r="D134" s="41"/>
      <c r="E134" s="41"/>
      <c r="F134" s="41"/>
      <c r="G134" s="41">
        <f t="shared" si="12"/>
        <v>0</v>
      </c>
      <c r="H134" s="41"/>
      <c r="I134" s="44">
        <f t="shared" si="13"/>
        <v>0</v>
      </c>
    </row>
    <row r="135" spans="1:9" x14ac:dyDescent="0.3">
      <c r="A135" s="41"/>
      <c r="B135" s="41"/>
      <c r="C135" s="41"/>
      <c r="D135" s="41"/>
      <c r="E135" s="41"/>
      <c r="F135" s="41"/>
      <c r="G135" s="41"/>
      <c r="H135" s="41"/>
      <c r="I135" s="44"/>
    </row>
    <row r="136" spans="1:9" x14ac:dyDescent="0.3">
      <c r="A136" s="41"/>
      <c r="B136" s="41"/>
      <c r="C136" s="41"/>
      <c r="D136" s="41"/>
      <c r="E136" s="41"/>
      <c r="F136" s="41"/>
      <c r="G136" s="41"/>
      <c r="H136" s="41"/>
      <c r="I136" s="44"/>
    </row>
    <row r="137" spans="1:9" x14ac:dyDescent="0.3">
      <c r="A137" s="41"/>
      <c r="B137" s="41"/>
      <c r="C137" s="41"/>
      <c r="D137" s="41"/>
      <c r="E137" s="41"/>
      <c r="F137" s="41"/>
      <c r="G137" s="41"/>
      <c r="H137" s="41"/>
      <c r="I137" s="44"/>
    </row>
    <row r="138" spans="1:9" x14ac:dyDescent="0.3">
      <c r="A138" s="41"/>
      <c r="B138" s="41"/>
      <c r="C138" s="41"/>
      <c r="D138" s="41"/>
      <c r="E138" s="41"/>
      <c r="F138" s="41"/>
      <c r="G138" s="41"/>
      <c r="H138" s="41"/>
      <c r="I138" s="44"/>
    </row>
    <row r="139" spans="1:9" x14ac:dyDescent="0.3">
      <c r="A139" s="41"/>
      <c r="B139" s="41"/>
      <c r="C139" s="41"/>
      <c r="D139" s="41"/>
      <c r="E139" s="41"/>
      <c r="F139" s="41"/>
      <c r="G139" s="41"/>
      <c r="H139" s="41"/>
      <c r="I139" s="44"/>
    </row>
    <row r="140" spans="1:9" x14ac:dyDescent="0.3">
      <c r="A140" s="41"/>
      <c r="B140" s="41"/>
      <c r="C140" s="41"/>
      <c r="D140" s="41"/>
      <c r="E140" s="41"/>
      <c r="F140" s="41"/>
      <c r="G140" s="41"/>
      <c r="H140" s="41"/>
      <c r="I140" s="44"/>
    </row>
    <row r="141" spans="1:9" x14ac:dyDescent="0.3">
      <c r="A141" s="41"/>
      <c r="B141" s="41"/>
      <c r="C141" s="41"/>
      <c r="D141" s="41"/>
      <c r="E141" s="41"/>
      <c r="F141" s="41"/>
      <c r="G141" s="41"/>
      <c r="H141" s="41"/>
      <c r="I141" s="44"/>
    </row>
    <row r="142" spans="1:9" x14ac:dyDescent="0.3">
      <c r="A142" s="41"/>
      <c r="B142" s="41"/>
      <c r="C142" s="41"/>
      <c r="D142" s="41"/>
      <c r="E142" s="41"/>
      <c r="F142" s="41"/>
      <c r="G142" s="41"/>
      <c r="H142" s="41"/>
      <c r="I142" s="44"/>
    </row>
    <row r="143" spans="1:9" x14ac:dyDescent="0.3">
      <c r="A143" s="41"/>
      <c r="B143" s="41"/>
      <c r="C143" s="41"/>
      <c r="D143" s="41"/>
      <c r="E143" s="41"/>
      <c r="F143" s="41"/>
      <c r="G143" s="41"/>
      <c r="H143" s="41"/>
      <c r="I143" s="44"/>
    </row>
    <row r="144" spans="1:9" x14ac:dyDescent="0.3">
      <c r="A144" s="41"/>
      <c r="B144" s="41"/>
      <c r="C144" s="41"/>
      <c r="D144" s="41"/>
      <c r="E144" s="41"/>
      <c r="F144" s="41"/>
      <c r="G144" s="41"/>
      <c r="H144" s="41"/>
      <c r="I144" s="44"/>
    </row>
    <row r="145" spans="1:9" x14ac:dyDescent="0.3">
      <c r="A145" s="45" t="s">
        <v>32</v>
      </c>
      <c r="B145" s="45"/>
      <c r="C145" s="45"/>
      <c r="D145" s="45"/>
      <c r="E145" s="45">
        <f>SUM(E128:E129)</f>
        <v>5</v>
      </c>
      <c r="F145" s="45">
        <f>SUM(F128:F129)</f>
        <v>30</v>
      </c>
      <c r="G145" s="45">
        <f>SUM(G128:G144)</f>
        <v>80</v>
      </c>
      <c r="H145" s="46">
        <f>SUM(H128:H144)</f>
        <v>80</v>
      </c>
      <c r="I145" s="47"/>
    </row>
    <row r="147" spans="1:9" x14ac:dyDescent="0.3">
      <c r="A147" s="38" t="s">
        <v>46</v>
      </c>
    </row>
    <row r="149" spans="1:9" ht="15.75" customHeight="1" x14ac:dyDescent="0.3">
      <c r="A149" s="391" t="s">
        <v>33</v>
      </c>
      <c r="B149" s="391"/>
      <c r="C149" s="391"/>
      <c r="D149" s="391"/>
      <c r="E149" s="391"/>
      <c r="F149" s="391"/>
      <c r="G149" s="391"/>
      <c r="H149" s="391"/>
    </row>
    <row r="150" spans="1:9" x14ac:dyDescent="0.3">
      <c r="A150" s="397" t="s">
        <v>47</v>
      </c>
      <c r="B150" s="397"/>
      <c r="C150" s="397"/>
      <c r="D150" s="397"/>
      <c r="E150" s="397"/>
      <c r="F150" s="397"/>
      <c r="G150" s="397"/>
      <c r="H150" s="397"/>
    </row>
    <row r="151" spans="1:9" x14ac:dyDescent="0.3">
      <c r="A151" s="48"/>
      <c r="B151" s="48"/>
      <c r="C151" s="48"/>
      <c r="D151" s="48"/>
      <c r="E151" s="48"/>
      <c r="F151" s="48"/>
      <c r="G151" s="48"/>
    </row>
    <row r="152" spans="1:9" ht="15" customHeight="1" x14ac:dyDescent="0.3">
      <c r="A152" s="398" t="s">
        <v>27</v>
      </c>
      <c r="B152" s="394" t="s">
        <v>31</v>
      </c>
      <c r="C152" s="184"/>
      <c r="D152" s="394" t="s">
        <v>34</v>
      </c>
      <c r="E152" s="394" t="s">
        <v>35</v>
      </c>
      <c r="F152" s="394" t="s">
        <v>48</v>
      </c>
      <c r="G152" s="394" t="s">
        <v>49</v>
      </c>
      <c r="H152" s="394" t="s">
        <v>40</v>
      </c>
    </row>
    <row r="153" spans="1:9" x14ac:dyDescent="0.3">
      <c r="A153" s="399"/>
      <c r="B153" s="396"/>
      <c r="C153" s="186"/>
      <c r="D153" s="396"/>
      <c r="E153" s="396"/>
      <c r="F153" s="395"/>
      <c r="G153" s="396"/>
      <c r="H153" s="396"/>
    </row>
    <row r="154" spans="1:9" x14ac:dyDescent="0.3">
      <c r="A154" s="41">
        <v>1</v>
      </c>
      <c r="B154" s="41" t="s">
        <v>50</v>
      </c>
      <c r="C154" s="41"/>
      <c r="D154" s="41"/>
      <c r="E154" s="41"/>
      <c r="F154" s="41">
        <f t="shared" ref="F154:F160" si="14">D154*E154</f>
        <v>0</v>
      </c>
      <c r="G154" s="41"/>
      <c r="H154" s="41">
        <f>F154-G154</f>
        <v>0</v>
      </c>
    </row>
    <row r="155" spans="1:9" x14ac:dyDescent="0.3">
      <c r="A155" s="41"/>
      <c r="B155" s="41"/>
      <c r="C155" s="41"/>
      <c r="D155" s="41"/>
      <c r="E155" s="41"/>
      <c r="F155" s="41">
        <f t="shared" si="14"/>
        <v>0</v>
      </c>
      <c r="G155" s="41"/>
      <c r="H155" s="41">
        <f t="shared" ref="H155:H160" si="15">F155-G155</f>
        <v>0</v>
      </c>
    </row>
    <row r="156" spans="1:9" x14ac:dyDescent="0.3">
      <c r="A156" s="41"/>
      <c r="B156" s="41"/>
      <c r="C156" s="41"/>
      <c r="D156" s="41"/>
      <c r="E156" s="41"/>
      <c r="F156" s="41">
        <f t="shared" si="14"/>
        <v>0</v>
      </c>
      <c r="G156" s="41"/>
      <c r="H156" s="41">
        <f t="shared" si="15"/>
        <v>0</v>
      </c>
    </row>
    <row r="157" spans="1:9" x14ac:dyDescent="0.3">
      <c r="A157" s="41"/>
      <c r="B157" s="41"/>
      <c r="C157" s="41"/>
      <c r="D157" s="41"/>
      <c r="E157" s="41"/>
      <c r="F157" s="41">
        <f t="shared" si="14"/>
        <v>0</v>
      </c>
      <c r="G157" s="41"/>
      <c r="H157" s="41">
        <f t="shared" si="15"/>
        <v>0</v>
      </c>
    </row>
    <row r="158" spans="1:9" x14ac:dyDescent="0.3">
      <c r="A158" s="41"/>
      <c r="B158" s="41"/>
      <c r="C158" s="41"/>
      <c r="D158" s="41"/>
      <c r="E158" s="41"/>
      <c r="F158" s="41">
        <f t="shared" si="14"/>
        <v>0</v>
      </c>
      <c r="G158" s="41"/>
      <c r="H158" s="41">
        <f t="shared" si="15"/>
        <v>0</v>
      </c>
    </row>
    <row r="159" spans="1:9" x14ac:dyDescent="0.3">
      <c r="A159" s="41"/>
      <c r="B159" s="41"/>
      <c r="C159" s="41"/>
      <c r="D159" s="41"/>
      <c r="E159" s="41"/>
      <c r="F159" s="41">
        <f t="shared" si="14"/>
        <v>0</v>
      </c>
      <c r="G159" s="41"/>
      <c r="H159" s="41">
        <f t="shared" si="15"/>
        <v>0</v>
      </c>
    </row>
    <row r="160" spans="1:9" x14ac:dyDescent="0.3">
      <c r="A160" s="41"/>
      <c r="B160" s="41"/>
      <c r="C160" s="41"/>
      <c r="D160" s="41"/>
      <c r="E160" s="41"/>
      <c r="F160" s="41">
        <f t="shared" si="14"/>
        <v>0</v>
      </c>
      <c r="G160" s="41"/>
      <c r="H160" s="41">
        <f t="shared" si="15"/>
        <v>0</v>
      </c>
    </row>
    <row r="161" spans="1:8" x14ac:dyDescent="0.3">
      <c r="A161" s="41"/>
      <c r="B161" s="41"/>
      <c r="C161" s="41"/>
      <c r="D161" s="41"/>
      <c r="E161" s="41"/>
      <c r="F161" s="41"/>
      <c r="G161" s="41"/>
      <c r="H161" s="41"/>
    </row>
    <row r="162" spans="1:8" x14ac:dyDescent="0.3">
      <c r="A162" s="41"/>
      <c r="B162" s="41"/>
      <c r="C162" s="41"/>
      <c r="D162" s="41"/>
      <c r="E162" s="41"/>
      <c r="F162" s="41"/>
      <c r="G162" s="41"/>
      <c r="H162" s="41"/>
    </row>
    <row r="163" spans="1:8" x14ac:dyDescent="0.3">
      <c r="A163" s="41"/>
      <c r="B163" s="41"/>
      <c r="C163" s="41"/>
      <c r="D163" s="41"/>
      <c r="E163" s="41"/>
      <c r="F163" s="41"/>
      <c r="G163" s="41"/>
      <c r="H163" s="41"/>
    </row>
    <row r="164" spans="1:8" ht="14.5" thickBot="1" x14ac:dyDescent="0.35">
      <c r="A164" s="50"/>
      <c r="B164" s="50"/>
      <c r="C164" s="50"/>
      <c r="D164" s="50"/>
      <c r="E164" s="50"/>
      <c r="F164" s="50"/>
      <c r="G164" s="50"/>
      <c r="H164" s="50"/>
    </row>
    <row r="165" spans="1:8" x14ac:dyDescent="0.3">
      <c r="A165" s="51" t="s">
        <v>32</v>
      </c>
      <c r="B165" s="51"/>
      <c r="C165" s="51"/>
      <c r="D165" s="51"/>
      <c r="E165" s="51"/>
      <c r="F165" s="51">
        <f>SUM(F154:F164)</f>
        <v>0</v>
      </c>
      <c r="G165" s="51">
        <f>SUM(G154:G154)</f>
        <v>0</v>
      </c>
      <c r="H165" s="51">
        <f>SUM(H154:H164)</f>
        <v>0</v>
      </c>
    </row>
    <row r="167" spans="1:8" x14ac:dyDescent="0.3">
      <c r="A167" s="38" t="s">
        <v>51</v>
      </c>
    </row>
    <row r="170" spans="1:8" ht="15.75" customHeight="1" x14ac:dyDescent="0.3">
      <c r="A170" s="391" t="s">
        <v>33</v>
      </c>
      <c r="B170" s="391"/>
      <c r="C170" s="391"/>
      <c r="D170" s="391"/>
      <c r="E170" s="391"/>
      <c r="F170" s="391"/>
      <c r="G170" s="391"/>
      <c r="H170" s="391"/>
    </row>
    <row r="171" spans="1:8" x14ac:dyDescent="0.3">
      <c r="A171" s="397" t="s">
        <v>52</v>
      </c>
      <c r="B171" s="397"/>
      <c r="C171" s="397"/>
      <c r="D171" s="397"/>
      <c r="E171" s="397"/>
      <c r="F171" s="397"/>
      <c r="G171" s="397"/>
      <c r="H171" s="397"/>
    </row>
    <row r="173" spans="1:8" ht="15" customHeight="1" x14ac:dyDescent="0.3">
      <c r="A173" s="394" t="s">
        <v>27</v>
      </c>
      <c r="B173" s="394" t="s">
        <v>31</v>
      </c>
      <c r="C173" s="184"/>
      <c r="D173" s="394" t="s">
        <v>34</v>
      </c>
      <c r="E173" s="394" t="s">
        <v>35</v>
      </c>
      <c r="F173" s="394" t="s">
        <v>36</v>
      </c>
      <c r="G173" s="394" t="s">
        <v>49</v>
      </c>
      <c r="H173" s="394" t="s">
        <v>40</v>
      </c>
    </row>
    <row r="174" spans="1:8" x14ac:dyDescent="0.3">
      <c r="A174" s="396"/>
      <c r="B174" s="396"/>
      <c r="C174" s="186"/>
      <c r="D174" s="396"/>
      <c r="E174" s="396"/>
      <c r="F174" s="395"/>
      <c r="G174" s="396"/>
      <c r="H174" s="396"/>
    </row>
    <row r="175" spans="1:8" x14ac:dyDescent="0.3">
      <c r="A175" s="41">
        <v>1</v>
      </c>
      <c r="B175" s="41" t="s">
        <v>52</v>
      </c>
      <c r="C175" s="41"/>
      <c r="D175" s="41"/>
      <c r="E175" s="41"/>
      <c r="F175" s="41">
        <f>D175*E175</f>
        <v>0</v>
      </c>
      <c r="G175" s="41"/>
      <c r="H175" s="41">
        <f>F175-G175</f>
        <v>0</v>
      </c>
    </row>
    <row r="176" spans="1:8" x14ac:dyDescent="0.3">
      <c r="A176" s="41"/>
      <c r="B176" s="41"/>
      <c r="C176" s="41"/>
      <c r="D176" s="41"/>
      <c r="E176" s="41"/>
      <c r="F176" s="41">
        <f>D176*E176</f>
        <v>0</v>
      </c>
      <c r="G176" s="41"/>
      <c r="H176" s="41">
        <f>F176-G176</f>
        <v>0</v>
      </c>
    </row>
    <row r="177" spans="1:8" x14ac:dyDescent="0.3">
      <c r="A177" s="41"/>
      <c r="B177" s="41"/>
      <c r="C177" s="41"/>
      <c r="D177" s="41"/>
      <c r="E177" s="41"/>
      <c r="F177" s="41">
        <f>D177*E177</f>
        <v>0</v>
      </c>
      <c r="G177" s="41"/>
      <c r="H177" s="41">
        <f>F177-G177</f>
        <v>0</v>
      </c>
    </row>
    <row r="178" spans="1:8" x14ac:dyDescent="0.3">
      <c r="A178" s="41"/>
      <c r="B178" s="41"/>
      <c r="C178" s="41"/>
      <c r="D178" s="41"/>
      <c r="E178" s="41"/>
      <c r="F178" s="41">
        <f>D178*E178</f>
        <v>0</v>
      </c>
      <c r="G178" s="41"/>
      <c r="H178" s="41">
        <f>F178-G178</f>
        <v>0</v>
      </c>
    </row>
    <row r="179" spans="1:8" x14ac:dyDescent="0.3">
      <c r="A179" s="41"/>
      <c r="B179" s="41"/>
      <c r="C179" s="41"/>
      <c r="D179" s="41"/>
      <c r="E179" s="41"/>
      <c r="F179" s="41">
        <f>D179*E179</f>
        <v>0</v>
      </c>
      <c r="G179" s="41"/>
      <c r="H179" s="41">
        <f>F179-G179</f>
        <v>0</v>
      </c>
    </row>
    <row r="180" spans="1:8" x14ac:dyDescent="0.3">
      <c r="A180" s="41"/>
      <c r="B180" s="41"/>
      <c r="C180" s="41"/>
      <c r="D180" s="41"/>
      <c r="E180" s="41"/>
      <c r="F180" s="41"/>
      <c r="G180" s="41"/>
      <c r="H180" s="41"/>
    </row>
    <row r="181" spans="1:8" x14ac:dyDescent="0.3">
      <c r="A181" s="41"/>
      <c r="B181" s="41"/>
      <c r="C181" s="41"/>
      <c r="D181" s="41"/>
      <c r="E181" s="41"/>
      <c r="F181" s="41"/>
      <c r="G181" s="41"/>
      <c r="H181" s="41"/>
    </row>
    <row r="182" spans="1:8" x14ac:dyDescent="0.3">
      <c r="A182" s="41"/>
      <c r="B182" s="41"/>
      <c r="C182" s="41"/>
      <c r="D182" s="41"/>
      <c r="E182" s="41"/>
      <c r="F182" s="41"/>
      <c r="G182" s="41"/>
      <c r="H182" s="41"/>
    </row>
    <row r="183" spans="1:8" x14ac:dyDescent="0.3">
      <c r="A183" s="41"/>
      <c r="B183" s="41"/>
      <c r="C183" s="41"/>
      <c r="D183" s="41"/>
      <c r="E183" s="41"/>
      <c r="F183" s="41"/>
      <c r="G183" s="41"/>
      <c r="H183" s="41"/>
    </row>
    <row r="184" spans="1:8" x14ac:dyDescent="0.3">
      <c r="A184" s="41"/>
      <c r="B184" s="41"/>
      <c r="C184" s="41"/>
      <c r="D184" s="41"/>
      <c r="E184" s="41"/>
      <c r="F184" s="41"/>
      <c r="G184" s="41"/>
      <c r="H184" s="41"/>
    </row>
    <row r="185" spans="1:8" x14ac:dyDescent="0.3">
      <c r="A185" s="41"/>
      <c r="B185" s="41"/>
      <c r="C185" s="41"/>
      <c r="D185" s="41"/>
      <c r="E185" s="41"/>
      <c r="F185" s="41"/>
      <c r="G185" s="41"/>
      <c r="H185" s="41"/>
    </row>
    <row r="186" spans="1:8" x14ac:dyDescent="0.3">
      <c r="A186" s="45" t="s">
        <v>32</v>
      </c>
      <c r="B186" s="45"/>
      <c r="C186" s="45"/>
      <c r="D186" s="45"/>
      <c r="E186" s="45"/>
      <c r="F186" s="45">
        <f>SUM(F175:F185)</f>
        <v>0</v>
      </c>
      <c r="G186" s="45">
        <f>SUM(G175:G175)</f>
        <v>0</v>
      </c>
      <c r="H186" s="45">
        <f>SUM(H175:H185)</f>
        <v>0</v>
      </c>
    </row>
    <row r="189" spans="1:8" ht="15.75" customHeight="1" x14ac:dyDescent="0.3">
      <c r="A189" s="391" t="s">
        <v>33</v>
      </c>
      <c r="B189" s="392"/>
      <c r="C189" s="392"/>
      <c r="D189" s="392"/>
      <c r="E189" s="392"/>
      <c r="F189" s="392"/>
    </row>
    <row r="190" spans="1:8" x14ac:dyDescent="0.3">
      <c r="A190" s="393" t="s">
        <v>53</v>
      </c>
      <c r="B190" s="393"/>
      <c r="C190" s="393"/>
      <c r="D190" s="393"/>
      <c r="E190" s="393"/>
      <c r="F190" s="393"/>
    </row>
    <row r="192" spans="1:8" ht="15" customHeight="1" x14ac:dyDescent="0.3">
      <c r="A192" s="394" t="s">
        <v>27</v>
      </c>
      <c r="B192" s="394" t="s">
        <v>31</v>
      </c>
      <c r="C192" s="184"/>
      <c r="D192" s="394" t="s">
        <v>34</v>
      </c>
      <c r="E192" s="394" t="s">
        <v>35</v>
      </c>
      <c r="F192" s="394" t="s">
        <v>49</v>
      </c>
    </row>
    <row r="193" spans="1:12" x14ac:dyDescent="0.3">
      <c r="A193" s="396"/>
      <c r="B193" s="396"/>
      <c r="C193" s="186"/>
      <c r="D193" s="396"/>
      <c r="E193" s="396"/>
      <c r="F193" s="396"/>
    </row>
    <row r="194" spans="1:12" x14ac:dyDescent="0.3">
      <c r="A194" s="41">
        <v>1</v>
      </c>
      <c r="B194" s="41" t="s">
        <v>53</v>
      </c>
      <c r="C194" s="41"/>
      <c r="D194" s="41"/>
      <c r="E194" s="41"/>
      <c r="F194" s="41">
        <f>D194*E194</f>
        <v>0</v>
      </c>
    </row>
    <row r="195" spans="1:12" x14ac:dyDescent="0.3">
      <c r="A195" s="41"/>
      <c r="B195" s="41"/>
      <c r="C195" s="41"/>
      <c r="D195" s="41"/>
      <c r="E195" s="41"/>
      <c r="F195" s="41"/>
    </row>
    <row r="196" spans="1:12" x14ac:dyDescent="0.3">
      <c r="A196" s="41"/>
      <c r="B196" s="41"/>
      <c r="C196" s="41"/>
      <c r="D196" s="41"/>
      <c r="E196" s="41"/>
      <c r="F196" s="41"/>
    </row>
    <row r="197" spans="1:12" x14ac:dyDescent="0.3">
      <c r="A197" s="41"/>
      <c r="B197" s="41"/>
      <c r="C197" s="41"/>
      <c r="D197" s="41"/>
      <c r="E197" s="41"/>
      <c r="F197" s="41"/>
    </row>
    <row r="198" spans="1:12" x14ac:dyDescent="0.3">
      <c r="A198" s="41"/>
      <c r="B198" s="41"/>
      <c r="C198" s="41"/>
      <c r="D198" s="41"/>
      <c r="E198" s="41"/>
      <c r="F198" s="41"/>
    </row>
    <row r="199" spans="1:12" x14ac:dyDescent="0.3">
      <c r="A199" s="41"/>
      <c r="B199" s="41"/>
      <c r="C199" s="41"/>
      <c r="D199" s="41"/>
      <c r="E199" s="41"/>
      <c r="F199" s="41"/>
    </row>
    <row r="200" spans="1:12" x14ac:dyDescent="0.3">
      <c r="A200" s="41"/>
      <c r="B200" s="41"/>
      <c r="C200" s="41"/>
      <c r="D200" s="41"/>
      <c r="E200" s="41"/>
      <c r="F200" s="41"/>
    </row>
    <row r="201" spans="1:12" x14ac:dyDescent="0.3">
      <c r="A201" s="41"/>
      <c r="B201" s="41"/>
      <c r="C201" s="41"/>
      <c r="D201" s="41"/>
      <c r="E201" s="41"/>
      <c r="F201" s="41"/>
    </row>
    <row r="202" spans="1:12" x14ac:dyDescent="0.3">
      <c r="A202" s="41"/>
      <c r="B202" s="41"/>
      <c r="C202" s="41"/>
      <c r="D202" s="41"/>
      <c r="E202" s="41"/>
      <c r="F202" s="41"/>
    </row>
    <row r="203" spans="1:12" x14ac:dyDescent="0.3">
      <c r="A203" s="41"/>
      <c r="B203" s="41"/>
      <c r="C203" s="41"/>
      <c r="D203" s="41"/>
      <c r="E203" s="41"/>
      <c r="F203" s="41"/>
    </row>
    <row r="204" spans="1:12" x14ac:dyDescent="0.3">
      <c r="A204" s="41"/>
      <c r="B204" s="41"/>
      <c r="C204" s="41"/>
      <c r="D204" s="41"/>
      <c r="E204" s="41"/>
      <c r="F204" s="41"/>
    </row>
    <row r="205" spans="1:12" x14ac:dyDescent="0.3">
      <c r="A205" s="45" t="s">
        <v>32</v>
      </c>
      <c r="B205" s="45"/>
      <c r="C205" s="45"/>
      <c r="D205" s="45"/>
      <c r="E205" s="45"/>
      <c r="F205" s="45">
        <f>SUM(F194:F194)</f>
        <v>0</v>
      </c>
    </row>
    <row r="208" spans="1:12" x14ac:dyDescent="0.3">
      <c r="A208" s="397" t="s">
        <v>54</v>
      </c>
      <c r="B208" s="397"/>
      <c r="C208" s="397"/>
      <c r="D208" s="397"/>
      <c r="E208" s="397"/>
      <c r="F208" s="397"/>
      <c r="G208" s="397"/>
      <c r="H208" s="397"/>
      <c r="I208" s="397"/>
      <c r="J208" s="397"/>
      <c r="K208" s="397"/>
      <c r="L208" s="397"/>
    </row>
    <row r="210" spans="1:13" x14ac:dyDescent="0.3">
      <c r="A210" s="394" t="s">
        <v>27</v>
      </c>
      <c r="B210" s="394" t="s">
        <v>31</v>
      </c>
      <c r="C210" s="187"/>
      <c r="D210" s="402" t="s">
        <v>55</v>
      </c>
      <c r="E210" s="403"/>
      <c r="F210" s="404"/>
      <c r="G210" s="408" t="s">
        <v>35</v>
      </c>
      <c r="H210" s="408" t="s">
        <v>56</v>
      </c>
      <c r="I210" s="408" t="s">
        <v>37</v>
      </c>
      <c r="J210" s="408" t="s">
        <v>38</v>
      </c>
      <c r="K210" s="408" t="s">
        <v>39</v>
      </c>
      <c r="L210" s="408" t="s">
        <v>57</v>
      </c>
      <c r="M210" s="400" t="s">
        <v>58</v>
      </c>
    </row>
    <row r="211" spans="1:13" x14ac:dyDescent="0.3">
      <c r="A211" s="401"/>
      <c r="B211" s="401"/>
      <c r="C211" s="53"/>
      <c r="D211" s="405"/>
      <c r="E211" s="406"/>
      <c r="F211" s="407"/>
      <c r="G211" s="408"/>
      <c r="H211" s="408"/>
      <c r="I211" s="408"/>
      <c r="J211" s="408"/>
      <c r="K211" s="408"/>
      <c r="L211" s="408"/>
      <c r="M211" s="400"/>
    </row>
    <row r="212" spans="1:13" x14ac:dyDescent="0.3">
      <c r="A212" s="396"/>
      <c r="B212" s="396"/>
      <c r="C212" s="186"/>
      <c r="D212" s="47" t="s">
        <v>59</v>
      </c>
      <c r="E212" s="47" t="s">
        <v>60</v>
      </c>
      <c r="F212" s="47" t="s">
        <v>61</v>
      </c>
      <c r="G212" s="408"/>
      <c r="H212" s="408"/>
      <c r="I212" s="408"/>
      <c r="J212" s="408"/>
      <c r="K212" s="408"/>
      <c r="L212" s="408"/>
      <c r="M212" s="400"/>
    </row>
    <row r="213" spans="1:13" x14ac:dyDescent="0.3">
      <c r="A213" s="41">
        <v>1</v>
      </c>
      <c r="B213" s="41" t="s">
        <v>62</v>
      </c>
      <c r="C213" s="41"/>
      <c r="D213" s="44" t="s">
        <v>63</v>
      </c>
      <c r="E213" s="44"/>
      <c r="F213" s="44"/>
      <c r="G213" s="54">
        <v>48</v>
      </c>
      <c r="H213" s="54"/>
      <c r="I213" s="55"/>
      <c r="J213" s="54"/>
      <c r="K213" s="54">
        <f>SUM(H213+I213+J213)</f>
        <v>0</v>
      </c>
      <c r="L213" s="54">
        <f>K213*365</f>
        <v>0</v>
      </c>
      <c r="M213" s="41">
        <f>G213-K213</f>
        <v>48</v>
      </c>
    </row>
    <row r="214" spans="1:13" x14ac:dyDescent="0.3">
      <c r="A214" s="41">
        <v>2</v>
      </c>
      <c r="B214" s="41" t="s">
        <v>64</v>
      </c>
      <c r="C214" s="41"/>
      <c r="D214" s="44"/>
      <c r="E214" s="44"/>
      <c r="F214" s="44"/>
      <c r="G214" s="41"/>
      <c r="H214" s="41"/>
      <c r="I214" s="44"/>
      <c r="J214" s="41"/>
      <c r="K214" s="54">
        <f>SUM(H214+I214+J214)</f>
        <v>0</v>
      </c>
      <c r="L214" s="54">
        <f>K214*365</f>
        <v>0</v>
      </c>
      <c r="M214" s="41">
        <f>G214-K214</f>
        <v>0</v>
      </c>
    </row>
    <row r="215" spans="1:13" x14ac:dyDescent="0.3">
      <c r="A215" s="41"/>
      <c r="B215" s="41"/>
      <c r="C215" s="41"/>
      <c r="D215" s="41"/>
      <c r="E215" s="41"/>
      <c r="F215" s="41"/>
      <c r="G215" s="41"/>
      <c r="H215" s="41"/>
      <c r="I215" s="44"/>
      <c r="J215" s="41"/>
      <c r="K215" s="54">
        <f>SUM(H215+I215+J215)</f>
        <v>0</v>
      </c>
      <c r="L215" s="54">
        <f>K215*365</f>
        <v>0</v>
      </c>
      <c r="M215" s="41">
        <f>G215-K215</f>
        <v>0</v>
      </c>
    </row>
    <row r="216" spans="1:13" x14ac:dyDescent="0.3">
      <c r="A216" s="41"/>
      <c r="B216" s="41"/>
      <c r="C216" s="41"/>
      <c r="D216" s="41"/>
      <c r="E216" s="41"/>
      <c r="F216" s="41"/>
      <c r="G216" s="41"/>
      <c r="H216" s="41"/>
      <c r="I216" s="44"/>
      <c r="J216" s="41"/>
      <c r="K216" s="54">
        <f>SUM(H216+I216+J216)</f>
        <v>0</v>
      </c>
      <c r="L216" s="54">
        <f>K216*365</f>
        <v>0</v>
      </c>
      <c r="M216" s="41">
        <f>G216-K216</f>
        <v>0</v>
      </c>
    </row>
    <row r="217" spans="1:13" x14ac:dyDescent="0.3">
      <c r="A217" s="41"/>
      <c r="B217" s="41"/>
      <c r="C217" s="41"/>
      <c r="D217" s="41"/>
      <c r="E217" s="41"/>
      <c r="F217" s="41"/>
      <c r="G217" s="41"/>
      <c r="H217" s="41"/>
      <c r="I217" s="44"/>
      <c r="J217" s="41"/>
      <c r="K217" s="41"/>
      <c r="L217" s="41"/>
      <c r="M217" s="41"/>
    </row>
    <row r="218" spans="1:13" x14ac:dyDescent="0.3">
      <c r="A218" s="41"/>
      <c r="B218" s="41"/>
      <c r="C218" s="41"/>
      <c r="D218" s="41"/>
      <c r="E218" s="41"/>
      <c r="F218" s="41"/>
      <c r="G218" s="41"/>
      <c r="H218" s="41"/>
      <c r="I218" s="44"/>
      <c r="J218" s="41"/>
      <c r="K218" s="41"/>
      <c r="L218" s="41"/>
      <c r="M218" s="41"/>
    </row>
    <row r="219" spans="1:13" x14ac:dyDescent="0.3">
      <c r="A219" s="41"/>
      <c r="B219" s="41"/>
      <c r="C219" s="41"/>
      <c r="D219" s="41"/>
      <c r="E219" s="41"/>
      <c r="F219" s="41"/>
      <c r="G219" s="41"/>
      <c r="H219" s="41"/>
      <c r="I219" s="44"/>
      <c r="J219" s="41"/>
      <c r="K219" s="41"/>
      <c r="L219" s="41"/>
      <c r="M219" s="41"/>
    </row>
    <row r="220" spans="1:13" x14ac:dyDescent="0.3">
      <c r="A220" s="41"/>
      <c r="B220" s="41"/>
      <c r="C220" s="41"/>
      <c r="D220" s="41"/>
      <c r="E220" s="41"/>
      <c r="F220" s="41"/>
      <c r="G220" s="41"/>
      <c r="H220" s="41"/>
      <c r="I220" s="44"/>
      <c r="J220" s="41"/>
      <c r="K220" s="41"/>
      <c r="L220" s="41"/>
      <c r="M220" s="41"/>
    </row>
    <row r="221" spans="1:13" x14ac:dyDescent="0.3">
      <c r="A221" s="41"/>
      <c r="B221" s="41"/>
      <c r="C221" s="41"/>
      <c r="D221" s="41"/>
      <c r="E221" s="41"/>
      <c r="F221" s="41"/>
      <c r="G221" s="41"/>
      <c r="H221" s="41"/>
      <c r="I221" s="44"/>
      <c r="J221" s="41"/>
      <c r="K221" s="41"/>
      <c r="L221" s="41"/>
      <c r="M221" s="41"/>
    </row>
    <row r="222" spans="1:13" ht="14.5" thickBot="1" x14ac:dyDescent="0.35">
      <c r="A222" s="50"/>
      <c r="B222" s="50"/>
      <c r="C222" s="50"/>
      <c r="D222" s="50"/>
      <c r="E222" s="50"/>
      <c r="F222" s="50"/>
      <c r="G222" s="50"/>
      <c r="H222" s="50"/>
      <c r="I222" s="56"/>
      <c r="J222" s="50"/>
      <c r="K222" s="50"/>
      <c r="L222" s="50"/>
      <c r="M222" s="50"/>
    </row>
    <row r="223" spans="1:13" x14ac:dyDescent="0.3">
      <c r="A223" s="51" t="s">
        <v>32</v>
      </c>
      <c r="B223" s="51"/>
      <c r="C223" s="51"/>
      <c r="D223" s="51"/>
      <c r="E223" s="51"/>
      <c r="F223" s="51"/>
      <c r="G223" s="51">
        <f>G213</f>
        <v>48</v>
      </c>
      <c r="H223" s="51">
        <f>SUM(H213:H222)</f>
        <v>0</v>
      </c>
      <c r="I223" s="57">
        <f>SUM(I213:I213)</f>
        <v>0</v>
      </c>
      <c r="J223" s="51">
        <f>SUM(J213:J213)</f>
        <v>0</v>
      </c>
      <c r="K223" s="51">
        <f>SUM(K213:K222)</f>
        <v>0</v>
      </c>
      <c r="L223" s="51">
        <f>SUM(L213:L222)</f>
        <v>0</v>
      </c>
      <c r="M223" s="54"/>
    </row>
  </sheetData>
  <mergeCells count="68">
    <mergeCell ref="M210:M212"/>
    <mergeCell ref="A208:L208"/>
    <mergeCell ref="A210:A212"/>
    <mergeCell ref="B210:B212"/>
    <mergeCell ref="D210:F211"/>
    <mergeCell ref="G210:G212"/>
    <mergeCell ref="H210:H212"/>
    <mergeCell ref="I210:I212"/>
    <mergeCell ref="J210:J212"/>
    <mergeCell ref="K210:K212"/>
    <mergeCell ref="L210:L212"/>
    <mergeCell ref="A189:F189"/>
    <mergeCell ref="A190:F190"/>
    <mergeCell ref="A192:A193"/>
    <mergeCell ref="B192:B193"/>
    <mergeCell ref="D192:D193"/>
    <mergeCell ref="E192:E193"/>
    <mergeCell ref="F192:F193"/>
    <mergeCell ref="A170:H170"/>
    <mergeCell ref="A171:H171"/>
    <mergeCell ref="A173:A174"/>
    <mergeCell ref="B173:B174"/>
    <mergeCell ref="D173:D174"/>
    <mergeCell ref="E173:E174"/>
    <mergeCell ref="F173:F174"/>
    <mergeCell ref="G173:G174"/>
    <mergeCell ref="H173:H174"/>
    <mergeCell ref="A149:H149"/>
    <mergeCell ref="A150:H150"/>
    <mergeCell ref="A152:A153"/>
    <mergeCell ref="B152:B153"/>
    <mergeCell ref="D152:D153"/>
    <mergeCell ref="E152:E153"/>
    <mergeCell ref="F152:F153"/>
    <mergeCell ref="G152:G153"/>
    <mergeCell ref="H152:H153"/>
    <mergeCell ref="A124:I124"/>
    <mergeCell ref="A125:I125"/>
    <mergeCell ref="A126:A127"/>
    <mergeCell ref="B126:B127"/>
    <mergeCell ref="D126:D127"/>
    <mergeCell ref="E126:E127"/>
    <mergeCell ref="F126:F127"/>
    <mergeCell ref="G126:G127"/>
    <mergeCell ref="H126:H127"/>
    <mergeCell ref="I126:I127"/>
    <mergeCell ref="A42:B42"/>
    <mergeCell ref="K6:K7"/>
    <mergeCell ref="L6:L7"/>
    <mergeCell ref="M6:M7"/>
    <mergeCell ref="N6:N7"/>
    <mergeCell ref="A15:B15"/>
    <mergeCell ref="A19:B19"/>
    <mergeCell ref="A25:B25"/>
    <mergeCell ref="A29:E29"/>
    <mergeCell ref="A30:E30"/>
    <mergeCell ref="A32:E32"/>
    <mergeCell ref="A41:B41"/>
    <mergeCell ref="A1:I1"/>
    <mergeCell ref="A3:N3"/>
    <mergeCell ref="A4:N4"/>
    <mergeCell ref="A5:N5"/>
    <mergeCell ref="A6:A7"/>
    <mergeCell ref="B6:B7"/>
    <mergeCell ref="C6:C7"/>
    <mergeCell ref="D6:D7"/>
    <mergeCell ref="E6:E7"/>
    <mergeCell ref="F6:J6"/>
  </mergeCells>
  <hyperlinks>
    <hyperlink ref="H145" r:id="rId1" display="Sum@" xr:uid="{03A23F45-2243-4B11-A948-E8FD343BD157}"/>
  </hyperlinks>
  <pageMargins left="1.34" right="0.7" top="0.25" bottom="0.55000000000000004" header="0.12" footer="0.3"/>
  <pageSetup paperSize="5" scale="69" orientation="landscape"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18ED29-89CC-4474-9512-83FC0D8EEB2C}">
  <dimension ref="A1:Y83"/>
  <sheetViews>
    <sheetView view="pageBreakPreview" zoomScale="55" zoomScaleNormal="80" zoomScaleSheetLayoutView="55" workbookViewId="0">
      <selection activeCell="E28" sqref="E28"/>
    </sheetView>
  </sheetViews>
  <sheetFormatPr defaultColWidth="9.1796875" defaultRowHeight="12.5" x14ac:dyDescent="0.25"/>
  <cols>
    <col min="1" max="1" width="6.26953125" style="105" customWidth="1"/>
    <col min="2" max="2" width="34.08984375" style="35" customWidth="1"/>
    <col min="3" max="5" width="14.81640625" style="119" customWidth="1"/>
    <col min="6" max="6" width="16.26953125" style="37" customWidth="1"/>
    <col min="7" max="7" width="14.81640625" style="105" customWidth="1"/>
    <col min="8" max="8" width="14.81640625" style="37" customWidth="1"/>
    <col min="9" max="10" width="14.81640625" style="105" customWidth="1"/>
    <col min="11" max="11" width="14.81640625" style="119" customWidth="1"/>
    <col min="12" max="12" width="14" style="105" customWidth="1"/>
    <col min="13" max="13" width="13.36328125" style="105" customWidth="1"/>
    <col min="14" max="14" width="13.453125" style="105" customWidth="1"/>
    <col min="15" max="15" width="15.54296875" style="105" customWidth="1"/>
    <col min="16" max="16384" width="9.1796875" style="105"/>
  </cols>
  <sheetData>
    <row r="1" spans="1:25" ht="14" x14ac:dyDescent="0.3">
      <c r="A1" s="26"/>
      <c r="B1" s="80"/>
      <c r="C1" s="81"/>
      <c r="D1" s="81"/>
      <c r="E1" s="81"/>
      <c r="F1" s="82"/>
      <c r="G1" s="26"/>
      <c r="H1" s="82"/>
      <c r="I1" s="26"/>
      <c r="J1" s="26"/>
      <c r="K1" s="81"/>
    </row>
    <row r="2" spans="1:25" s="38" customFormat="1" ht="14" x14ac:dyDescent="0.3">
      <c r="A2" s="355" t="s">
        <v>114</v>
      </c>
      <c r="B2" s="355"/>
      <c r="C2" s="355"/>
      <c r="D2" s="355"/>
      <c r="E2" s="355"/>
      <c r="F2" s="355"/>
      <c r="G2" s="355"/>
      <c r="H2" s="355"/>
      <c r="I2" s="355"/>
      <c r="J2" s="355"/>
      <c r="K2" s="355"/>
    </row>
    <row r="3" spans="1:25" s="66" customFormat="1" ht="14" x14ac:dyDescent="0.3">
      <c r="A3" s="65"/>
      <c r="B3" s="65"/>
      <c r="C3" s="65"/>
      <c r="D3" s="65"/>
      <c r="E3" s="65"/>
      <c r="F3" s="65"/>
      <c r="G3" s="65"/>
      <c r="H3" s="65"/>
      <c r="I3" s="65"/>
      <c r="J3" s="65"/>
      <c r="K3" s="65"/>
    </row>
    <row r="4" spans="1:25" s="66" customFormat="1" ht="14" x14ac:dyDescent="0.3">
      <c r="A4" s="131" t="s">
        <v>184</v>
      </c>
      <c r="B4" s="132"/>
      <c r="C4" s="132"/>
      <c r="D4" s="132"/>
      <c r="E4" s="132"/>
      <c r="F4" s="132"/>
      <c r="G4" s="132"/>
      <c r="H4" s="132"/>
      <c r="I4" s="132"/>
      <c r="J4" s="132"/>
      <c r="K4" s="152"/>
    </row>
    <row r="5" spans="1:25" s="38" customFormat="1" ht="14" x14ac:dyDescent="0.3">
      <c r="A5" s="133" t="s">
        <v>99</v>
      </c>
      <c r="B5" s="133"/>
      <c r="C5" s="133"/>
      <c r="D5" s="133"/>
      <c r="E5" s="133"/>
      <c r="F5" s="133"/>
      <c r="G5" s="133"/>
      <c r="H5" s="133"/>
      <c r="I5" s="133"/>
      <c r="J5" s="133"/>
      <c r="K5" s="153"/>
      <c r="L5" s="79"/>
      <c r="M5" s="79"/>
    </row>
    <row r="6" spans="1:25" ht="78.5" thickBot="1" x14ac:dyDescent="0.3">
      <c r="A6" s="101" t="s">
        <v>92</v>
      </c>
      <c r="B6" s="101" t="s">
        <v>213</v>
      </c>
      <c r="C6" s="101" t="s">
        <v>192</v>
      </c>
      <c r="D6" s="101" t="s">
        <v>185</v>
      </c>
      <c r="E6" s="101" t="s">
        <v>186</v>
      </c>
      <c r="F6" s="101" t="s">
        <v>187</v>
      </c>
      <c r="G6" s="101" t="s">
        <v>188</v>
      </c>
      <c r="H6" s="122" t="s">
        <v>189</v>
      </c>
      <c r="I6" s="122" t="s">
        <v>190</v>
      </c>
      <c r="J6" s="101" t="s">
        <v>191</v>
      </c>
      <c r="K6" s="90"/>
    </row>
    <row r="7" spans="1:25" ht="15.75" customHeight="1" x14ac:dyDescent="0.25">
      <c r="A7" s="99">
        <v>1</v>
      </c>
      <c r="B7" s="111" t="s">
        <v>164</v>
      </c>
      <c r="C7" s="294"/>
      <c r="D7" s="209"/>
      <c r="E7" s="207">
        <f>D7*365</f>
        <v>0</v>
      </c>
      <c r="F7" s="209"/>
      <c r="G7" s="208">
        <f>365*F7</f>
        <v>0</v>
      </c>
      <c r="H7" s="123">
        <f>D7-F7</f>
        <v>0</v>
      </c>
      <c r="I7" s="124">
        <f>365*H7</f>
        <v>0</v>
      </c>
      <c r="J7" s="134" t="e">
        <f t="shared" ref="J7:J30" si="0">I7/E7</f>
        <v>#DIV/0!</v>
      </c>
      <c r="K7" s="89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</row>
    <row r="8" spans="1:25" ht="14" x14ac:dyDescent="0.25">
      <c r="A8" s="99">
        <v>2</v>
      </c>
      <c r="B8" s="111" t="s">
        <v>165</v>
      </c>
      <c r="C8" s="295"/>
      <c r="D8" s="210"/>
      <c r="E8" s="207">
        <f t="shared" ref="E8:E29" si="1">D8*365</f>
        <v>0</v>
      </c>
      <c r="F8" s="210"/>
      <c r="G8" s="208">
        <f t="shared" ref="G8:G29" si="2">365*F8</f>
        <v>0</v>
      </c>
      <c r="H8" s="123">
        <f t="shared" ref="H8:H29" si="3">D8-F8</f>
        <v>0</v>
      </c>
      <c r="I8" s="124">
        <f t="shared" ref="I8:I29" si="4">365*H8</f>
        <v>0</v>
      </c>
      <c r="J8" s="134" t="e">
        <f t="shared" si="0"/>
        <v>#DIV/0!</v>
      </c>
      <c r="K8" s="356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</row>
    <row r="9" spans="1:25" ht="14" x14ac:dyDescent="0.25">
      <c r="A9" s="99">
        <v>3</v>
      </c>
      <c r="B9" s="111" t="s">
        <v>166</v>
      </c>
      <c r="C9" s="295"/>
      <c r="D9" s="210"/>
      <c r="E9" s="207">
        <f t="shared" si="1"/>
        <v>0</v>
      </c>
      <c r="F9" s="210"/>
      <c r="G9" s="208">
        <f t="shared" si="2"/>
        <v>0</v>
      </c>
      <c r="H9" s="123">
        <f t="shared" si="3"/>
        <v>0</v>
      </c>
      <c r="I9" s="124">
        <f t="shared" si="4"/>
        <v>0</v>
      </c>
      <c r="J9" s="134" t="e">
        <f t="shared" si="0"/>
        <v>#DIV/0!</v>
      </c>
      <c r="K9" s="356"/>
      <c r="N9" s="76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</row>
    <row r="10" spans="1:25" s="31" customFormat="1" ht="14" x14ac:dyDescent="0.25">
      <c r="A10" s="99">
        <v>4</v>
      </c>
      <c r="B10" s="111" t="s">
        <v>167</v>
      </c>
      <c r="C10" s="295"/>
      <c r="D10" s="210"/>
      <c r="E10" s="207">
        <f t="shared" si="1"/>
        <v>0</v>
      </c>
      <c r="F10" s="210"/>
      <c r="G10" s="208">
        <f t="shared" si="2"/>
        <v>0</v>
      </c>
      <c r="H10" s="123">
        <f t="shared" si="3"/>
        <v>0</v>
      </c>
      <c r="I10" s="124">
        <f t="shared" si="4"/>
        <v>0</v>
      </c>
      <c r="J10" s="134" t="e">
        <f t="shared" si="0"/>
        <v>#DIV/0!</v>
      </c>
      <c r="K10" s="356"/>
      <c r="M10" s="32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</row>
    <row r="11" spans="1:25" s="31" customFormat="1" ht="14" x14ac:dyDescent="0.25">
      <c r="A11" s="99">
        <v>5</v>
      </c>
      <c r="B11" s="111" t="s">
        <v>168</v>
      </c>
      <c r="C11" s="295"/>
      <c r="D11" s="210"/>
      <c r="E11" s="207">
        <f t="shared" si="1"/>
        <v>0</v>
      </c>
      <c r="F11" s="210"/>
      <c r="G11" s="208">
        <f t="shared" si="2"/>
        <v>0</v>
      </c>
      <c r="H11" s="123">
        <f t="shared" si="3"/>
        <v>0</v>
      </c>
      <c r="I11" s="124">
        <f t="shared" si="4"/>
        <v>0</v>
      </c>
      <c r="J11" s="134" t="e">
        <f t="shared" si="0"/>
        <v>#DIV/0!</v>
      </c>
      <c r="K11" s="356"/>
      <c r="M11" s="32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</row>
    <row r="12" spans="1:25" ht="28" x14ac:dyDescent="0.25">
      <c r="A12" s="99">
        <v>6</v>
      </c>
      <c r="B12" s="111" t="s">
        <v>214</v>
      </c>
      <c r="C12" s="295"/>
      <c r="D12" s="210"/>
      <c r="E12" s="207">
        <f t="shared" si="1"/>
        <v>0</v>
      </c>
      <c r="F12" s="210"/>
      <c r="G12" s="208">
        <f t="shared" si="2"/>
        <v>0</v>
      </c>
      <c r="H12" s="123">
        <f t="shared" si="3"/>
        <v>0</v>
      </c>
      <c r="I12" s="124">
        <f t="shared" si="4"/>
        <v>0</v>
      </c>
      <c r="J12" s="134" t="e">
        <f t="shared" si="0"/>
        <v>#DIV/0!</v>
      </c>
      <c r="K12" s="356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</row>
    <row r="13" spans="1:25" ht="19.5" customHeight="1" x14ac:dyDescent="0.25">
      <c r="A13" s="99">
        <v>7</v>
      </c>
      <c r="B13" s="114" t="s">
        <v>169</v>
      </c>
      <c r="C13" s="295"/>
      <c r="D13" s="210"/>
      <c r="E13" s="207">
        <f t="shared" si="1"/>
        <v>0</v>
      </c>
      <c r="F13" s="210"/>
      <c r="G13" s="208">
        <f t="shared" si="2"/>
        <v>0</v>
      </c>
      <c r="H13" s="123">
        <f t="shared" si="3"/>
        <v>0</v>
      </c>
      <c r="I13" s="124">
        <f t="shared" si="4"/>
        <v>0</v>
      </c>
      <c r="J13" s="134" t="e">
        <f t="shared" si="0"/>
        <v>#DIV/0!</v>
      </c>
      <c r="K13" s="356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</row>
    <row r="14" spans="1:25" ht="14" x14ac:dyDescent="0.25">
      <c r="A14" s="99">
        <v>8</v>
      </c>
      <c r="B14" s="111" t="s">
        <v>170</v>
      </c>
      <c r="C14" s="295"/>
      <c r="D14" s="210"/>
      <c r="E14" s="207">
        <f t="shared" si="1"/>
        <v>0</v>
      </c>
      <c r="F14" s="210"/>
      <c r="G14" s="208">
        <f t="shared" si="2"/>
        <v>0</v>
      </c>
      <c r="H14" s="123">
        <f t="shared" si="3"/>
        <v>0</v>
      </c>
      <c r="I14" s="124">
        <f t="shared" si="4"/>
        <v>0</v>
      </c>
      <c r="J14" s="134" t="e">
        <f t="shared" si="0"/>
        <v>#DIV/0!</v>
      </c>
      <c r="K14" s="356"/>
    </row>
    <row r="15" spans="1:25" ht="14" x14ac:dyDescent="0.25">
      <c r="A15" s="99">
        <v>9</v>
      </c>
      <c r="B15" s="111" t="s">
        <v>171</v>
      </c>
      <c r="C15" s="295"/>
      <c r="D15" s="210"/>
      <c r="E15" s="207">
        <f t="shared" si="1"/>
        <v>0</v>
      </c>
      <c r="F15" s="210"/>
      <c r="G15" s="208">
        <f t="shared" si="2"/>
        <v>0</v>
      </c>
      <c r="H15" s="123">
        <f t="shared" si="3"/>
        <v>0</v>
      </c>
      <c r="I15" s="124">
        <f t="shared" si="4"/>
        <v>0</v>
      </c>
      <c r="J15" s="134" t="e">
        <f t="shared" si="0"/>
        <v>#DIV/0!</v>
      </c>
      <c r="K15" s="356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</row>
    <row r="16" spans="1:25" ht="14" x14ac:dyDescent="0.25">
      <c r="A16" s="99">
        <v>10</v>
      </c>
      <c r="B16" s="111" t="s">
        <v>172</v>
      </c>
      <c r="C16" s="295"/>
      <c r="D16" s="210"/>
      <c r="E16" s="207">
        <f t="shared" si="1"/>
        <v>0</v>
      </c>
      <c r="F16" s="210"/>
      <c r="G16" s="208">
        <f t="shared" si="2"/>
        <v>0</v>
      </c>
      <c r="H16" s="123">
        <f t="shared" si="3"/>
        <v>0</v>
      </c>
      <c r="I16" s="124">
        <f t="shared" si="4"/>
        <v>0</v>
      </c>
      <c r="J16" s="134" t="e">
        <f t="shared" si="0"/>
        <v>#DIV/0!</v>
      </c>
      <c r="K16" s="356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</row>
    <row r="17" spans="1:11" ht="14" x14ac:dyDescent="0.25">
      <c r="A17" s="99">
        <v>11</v>
      </c>
      <c r="B17" s="116" t="s">
        <v>173</v>
      </c>
      <c r="C17" s="295"/>
      <c r="D17" s="210"/>
      <c r="E17" s="207">
        <f t="shared" si="1"/>
        <v>0</v>
      </c>
      <c r="F17" s="210"/>
      <c r="G17" s="208">
        <f t="shared" si="2"/>
        <v>0</v>
      </c>
      <c r="H17" s="123">
        <f t="shared" si="3"/>
        <v>0</v>
      </c>
      <c r="I17" s="124">
        <f t="shared" si="4"/>
        <v>0</v>
      </c>
      <c r="J17" s="134" t="e">
        <f t="shared" si="0"/>
        <v>#DIV/0!</v>
      </c>
      <c r="K17" s="356"/>
    </row>
    <row r="18" spans="1:11" ht="14" x14ac:dyDescent="0.25">
      <c r="A18" s="99">
        <v>12</v>
      </c>
      <c r="B18" s="116" t="s">
        <v>101</v>
      </c>
      <c r="C18" s="295"/>
      <c r="D18" s="210"/>
      <c r="E18" s="207">
        <f t="shared" si="1"/>
        <v>0</v>
      </c>
      <c r="F18" s="210"/>
      <c r="G18" s="208">
        <f t="shared" si="2"/>
        <v>0</v>
      </c>
      <c r="H18" s="123">
        <f t="shared" si="3"/>
        <v>0</v>
      </c>
      <c r="I18" s="124">
        <f t="shared" si="4"/>
        <v>0</v>
      </c>
      <c r="J18" s="134" t="e">
        <f t="shared" si="0"/>
        <v>#DIV/0!</v>
      </c>
      <c r="K18" s="105"/>
    </row>
    <row r="19" spans="1:11" ht="14" x14ac:dyDescent="0.25">
      <c r="A19" s="99">
        <v>13</v>
      </c>
      <c r="B19" s="116" t="s">
        <v>174</v>
      </c>
      <c r="C19" s="295"/>
      <c r="D19" s="210"/>
      <c r="E19" s="207">
        <f t="shared" si="1"/>
        <v>0</v>
      </c>
      <c r="F19" s="210"/>
      <c r="G19" s="208">
        <f t="shared" si="2"/>
        <v>0</v>
      </c>
      <c r="H19" s="123">
        <f t="shared" si="3"/>
        <v>0</v>
      </c>
      <c r="I19" s="124">
        <f t="shared" si="4"/>
        <v>0</v>
      </c>
      <c r="J19" s="134" t="e">
        <f t="shared" si="0"/>
        <v>#DIV/0!</v>
      </c>
      <c r="K19" s="105"/>
    </row>
    <row r="20" spans="1:11" ht="14" x14ac:dyDescent="0.25">
      <c r="A20" s="99">
        <v>14</v>
      </c>
      <c r="B20" s="116" t="s">
        <v>175</v>
      </c>
      <c r="C20" s="295"/>
      <c r="D20" s="210"/>
      <c r="E20" s="207">
        <f t="shared" si="1"/>
        <v>0</v>
      </c>
      <c r="F20" s="210"/>
      <c r="G20" s="208">
        <f t="shared" si="2"/>
        <v>0</v>
      </c>
      <c r="H20" s="123">
        <f t="shared" si="3"/>
        <v>0</v>
      </c>
      <c r="I20" s="124">
        <f t="shared" si="4"/>
        <v>0</v>
      </c>
      <c r="J20" s="134" t="e">
        <f t="shared" si="0"/>
        <v>#DIV/0!</v>
      </c>
      <c r="K20" s="105"/>
    </row>
    <row r="21" spans="1:11" ht="14" x14ac:dyDescent="0.25">
      <c r="A21" s="99">
        <v>15</v>
      </c>
      <c r="B21" s="116" t="s">
        <v>176</v>
      </c>
      <c r="C21" s="295"/>
      <c r="D21" s="210"/>
      <c r="E21" s="207">
        <f t="shared" si="1"/>
        <v>0</v>
      </c>
      <c r="F21" s="210"/>
      <c r="G21" s="208">
        <f t="shared" si="2"/>
        <v>0</v>
      </c>
      <c r="H21" s="123">
        <f t="shared" si="3"/>
        <v>0</v>
      </c>
      <c r="I21" s="124">
        <f t="shared" si="4"/>
        <v>0</v>
      </c>
      <c r="J21" s="134" t="e">
        <f t="shared" si="0"/>
        <v>#DIV/0!</v>
      </c>
      <c r="K21" s="105"/>
    </row>
    <row r="22" spans="1:11" ht="14" x14ac:dyDescent="0.25">
      <c r="A22" s="99">
        <v>16</v>
      </c>
      <c r="B22" s="116" t="s">
        <v>177</v>
      </c>
      <c r="C22" s="295"/>
      <c r="D22" s="210"/>
      <c r="E22" s="207">
        <f t="shared" si="1"/>
        <v>0</v>
      </c>
      <c r="F22" s="210"/>
      <c r="G22" s="208">
        <f t="shared" si="2"/>
        <v>0</v>
      </c>
      <c r="H22" s="123">
        <f t="shared" si="3"/>
        <v>0</v>
      </c>
      <c r="I22" s="124">
        <f t="shared" si="4"/>
        <v>0</v>
      </c>
      <c r="J22" s="134" t="e">
        <f t="shared" si="0"/>
        <v>#DIV/0!</v>
      </c>
      <c r="K22" s="105"/>
    </row>
    <row r="23" spans="1:11" ht="14" x14ac:dyDescent="0.3">
      <c r="A23" s="99">
        <v>17</v>
      </c>
      <c r="B23" s="149" t="s">
        <v>30</v>
      </c>
      <c r="C23" s="295"/>
      <c r="D23" s="210"/>
      <c r="E23" s="207">
        <f t="shared" si="1"/>
        <v>0</v>
      </c>
      <c r="F23" s="210"/>
      <c r="G23" s="208">
        <f t="shared" si="2"/>
        <v>0</v>
      </c>
      <c r="H23" s="123">
        <f t="shared" si="3"/>
        <v>0</v>
      </c>
      <c r="I23" s="124">
        <f t="shared" si="4"/>
        <v>0</v>
      </c>
      <c r="J23" s="134" t="e">
        <f t="shared" si="0"/>
        <v>#DIV/0!</v>
      </c>
      <c r="K23" s="105"/>
    </row>
    <row r="24" spans="1:11" ht="14" x14ac:dyDescent="0.3">
      <c r="A24" s="99">
        <v>18</v>
      </c>
      <c r="B24" s="150" t="s">
        <v>178</v>
      </c>
      <c r="C24" s="295"/>
      <c r="D24" s="210"/>
      <c r="E24" s="207">
        <f t="shared" si="1"/>
        <v>0</v>
      </c>
      <c r="F24" s="210"/>
      <c r="G24" s="208">
        <f t="shared" si="2"/>
        <v>0</v>
      </c>
      <c r="H24" s="123">
        <f t="shared" si="3"/>
        <v>0</v>
      </c>
      <c r="I24" s="124">
        <f t="shared" si="4"/>
        <v>0</v>
      </c>
      <c r="J24" s="134" t="e">
        <f t="shared" si="0"/>
        <v>#DIV/0!</v>
      </c>
      <c r="K24" s="105"/>
    </row>
    <row r="25" spans="1:11" ht="14" x14ac:dyDescent="0.3">
      <c r="A25" s="99">
        <v>19</v>
      </c>
      <c r="B25" s="150" t="s">
        <v>179</v>
      </c>
      <c r="C25" s="295"/>
      <c r="D25" s="210"/>
      <c r="E25" s="207">
        <f t="shared" si="1"/>
        <v>0</v>
      </c>
      <c r="F25" s="210"/>
      <c r="G25" s="208">
        <f t="shared" si="2"/>
        <v>0</v>
      </c>
      <c r="H25" s="123">
        <f t="shared" si="3"/>
        <v>0</v>
      </c>
      <c r="I25" s="124">
        <f t="shared" si="4"/>
        <v>0</v>
      </c>
      <c r="J25" s="134" t="e">
        <f t="shared" si="0"/>
        <v>#DIV/0!</v>
      </c>
      <c r="K25" s="105"/>
    </row>
    <row r="26" spans="1:11" ht="14" x14ac:dyDescent="0.3">
      <c r="A26" s="99">
        <v>20</v>
      </c>
      <c r="B26" s="150" t="s">
        <v>180</v>
      </c>
      <c r="C26" s="295"/>
      <c r="D26" s="210"/>
      <c r="E26" s="207">
        <f t="shared" si="1"/>
        <v>0</v>
      </c>
      <c r="F26" s="210"/>
      <c r="G26" s="208">
        <f t="shared" si="2"/>
        <v>0</v>
      </c>
      <c r="H26" s="123">
        <f t="shared" si="3"/>
        <v>0</v>
      </c>
      <c r="I26" s="124">
        <f t="shared" si="4"/>
        <v>0</v>
      </c>
      <c r="J26" s="134" t="e">
        <f t="shared" si="0"/>
        <v>#DIV/0!</v>
      </c>
      <c r="K26" s="105"/>
    </row>
    <row r="27" spans="1:11" ht="14" x14ac:dyDescent="0.3">
      <c r="A27" s="99">
        <v>21</v>
      </c>
      <c r="B27" s="150" t="s">
        <v>181</v>
      </c>
      <c r="C27" s="295"/>
      <c r="D27" s="210"/>
      <c r="E27" s="207">
        <f t="shared" si="1"/>
        <v>0</v>
      </c>
      <c r="F27" s="210"/>
      <c r="G27" s="208">
        <f t="shared" si="2"/>
        <v>0</v>
      </c>
      <c r="H27" s="123">
        <f t="shared" si="3"/>
        <v>0</v>
      </c>
      <c r="I27" s="124">
        <f t="shared" si="4"/>
        <v>0</v>
      </c>
      <c r="J27" s="134" t="e">
        <f t="shared" si="0"/>
        <v>#DIV/0!</v>
      </c>
      <c r="K27" s="105"/>
    </row>
    <row r="28" spans="1:11" ht="28" x14ac:dyDescent="0.25">
      <c r="A28" s="99">
        <v>22</v>
      </c>
      <c r="B28" s="151" t="s">
        <v>182</v>
      </c>
      <c r="C28" s="295"/>
      <c r="D28" s="210"/>
      <c r="E28" s="207">
        <f t="shared" si="1"/>
        <v>0</v>
      </c>
      <c r="F28" s="210"/>
      <c r="G28" s="208">
        <f t="shared" si="2"/>
        <v>0</v>
      </c>
      <c r="H28" s="123">
        <f t="shared" si="3"/>
        <v>0</v>
      </c>
      <c r="I28" s="124">
        <f t="shared" si="4"/>
        <v>0</v>
      </c>
      <c r="J28" s="134" t="e">
        <f t="shared" si="0"/>
        <v>#DIV/0!</v>
      </c>
      <c r="K28" s="105"/>
    </row>
    <row r="29" spans="1:11" ht="14.5" thickBot="1" x14ac:dyDescent="0.35">
      <c r="A29" s="99">
        <v>23</v>
      </c>
      <c r="B29" s="150" t="s">
        <v>183</v>
      </c>
      <c r="C29" s="296"/>
      <c r="D29" s="212"/>
      <c r="E29" s="207">
        <f t="shared" si="1"/>
        <v>0</v>
      </c>
      <c r="F29" s="212"/>
      <c r="G29" s="208">
        <f t="shared" si="2"/>
        <v>0</v>
      </c>
      <c r="H29" s="123">
        <f t="shared" si="3"/>
        <v>0</v>
      </c>
      <c r="I29" s="124">
        <f t="shared" si="4"/>
        <v>0</v>
      </c>
      <c r="J29" s="134" t="e">
        <f t="shared" si="0"/>
        <v>#DIV/0!</v>
      </c>
      <c r="K29" s="105"/>
    </row>
    <row r="30" spans="1:11" ht="14" x14ac:dyDescent="0.25">
      <c r="A30" s="357" t="s">
        <v>32</v>
      </c>
      <c r="B30" s="357"/>
      <c r="C30" s="217">
        <f>SUM(C7:C29)</f>
        <v>0</v>
      </c>
      <c r="D30" s="220">
        <f t="shared" ref="D30:I30" si="5">SUM(D7:D29)</f>
        <v>0</v>
      </c>
      <c r="E30" s="221">
        <f t="shared" si="5"/>
        <v>0</v>
      </c>
      <c r="F30" s="222">
        <f t="shared" si="5"/>
        <v>0</v>
      </c>
      <c r="G30" s="223">
        <f t="shared" si="5"/>
        <v>0</v>
      </c>
      <c r="H30" s="218">
        <f>SUM(H7:H29)</f>
        <v>0</v>
      </c>
      <c r="I30" s="124">
        <f t="shared" si="5"/>
        <v>0</v>
      </c>
      <c r="J30" s="219" t="e">
        <f t="shared" si="0"/>
        <v>#DIV/0!</v>
      </c>
      <c r="K30" s="105"/>
    </row>
    <row r="31" spans="1:11" s="37" customFormat="1" ht="14" x14ac:dyDescent="0.25">
      <c r="A31" s="125"/>
      <c r="B31" s="125"/>
      <c r="C31" s="126"/>
      <c r="D31" s="127"/>
      <c r="E31" s="127"/>
      <c r="F31" s="128"/>
      <c r="G31" s="128"/>
      <c r="H31" s="128"/>
      <c r="I31" s="129"/>
      <c r="J31" s="128"/>
      <c r="K31" s="130"/>
    </row>
    <row r="32" spans="1:11" s="37" customFormat="1" ht="14" x14ac:dyDescent="0.25">
      <c r="A32" s="125"/>
      <c r="B32" s="125"/>
      <c r="C32" s="126"/>
      <c r="D32" s="127"/>
      <c r="E32" s="127"/>
      <c r="F32" s="128"/>
      <c r="G32" s="128"/>
      <c r="H32" s="128"/>
      <c r="I32" s="129"/>
      <c r="J32" s="128"/>
      <c r="K32" s="130"/>
    </row>
    <row r="33" spans="1:13" ht="14" x14ac:dyDescent="0.25">
      <c r="A33" s="84"/>
      <c r="B33" s="85"/>
      <c r="C33" s="84"/>
      <c r="D33" s="84"/>
      <c r="E33" s="84"/>
      <c r="F33" s="84"/>
      <c r="G33" s="86"/>
      <c r="H33" s="84" t="s">
        <v>72</v>
      </c>
      <c r="I33" s="84"/>
      <c r="J33" s="84"/>
      <c r="K33" s="84"/>
      <c r="L33" s="102"/>
      <c r="M33" s="34"/>
    </row>
    <row r="34" spans="1:13" ht="15.5" x14ac:dyDescent="0.35">
      <c r="A34" s="103" t="s">
        <v>194</v>
      </c>
      <c r="B34" s="104"/>
      <c r="C34" s="104"/>
      <c r="D34" s="104"/>
      <c r="E34" s="104"/>
      <c r="F34" s="104"/>
      <c r="G34" s="104"/>
      <c r="H34" s="104"/>
      <c r="I34" s="104"/>
      <c r="J34" s="104"/>
      <c r="K34" s="104"/>
      <c r="L34" s="104"/>
      <c r="M34" s="34"/>
    </row>
    <row r="35" spans="1:13" ht="15.5" x14ac:dyDescent="0.35">
      <c r="A35" s="358" t="s">
        <v>195</v>
      </c>
      <c r="B35" s="358"/>
      <c r="C35" s="358"/>
      <c r="D35" s="358"/>
      <c r="E35" s="358"/>
      <c r="F35" s="358"/>
      <c r="G35" s="358"/>
      <c r="H35" s="358"/>
      <c r="I35" s="358"/>
      <c r="J35" s="358"/>
      <c r="K35" s="358"/>
      <c r="L35" s="104"/>
      <c r="M35" s="34"/>
    </row>
    <row r="36" spans="1:13" ht="13" x14ac:dyDescent="0.25">
      <c r="A36" s="359" t="s">
        <v>27</v>
      </c>
      <c r="B36" s="361" t="s">
        <v>196</v>
      </c>
      <c r="C36" s="362" t="s">
        <v>197</v>
      </c>
      <c r="D36" s="364" t="s">
        <v>198</v>
      </c>
      <c r="E36" s="364"/>
      <c r="F36" s="364"/>
      <c r="G36" s="364"/>
      <c r="H36" s="364"/>
      <c r="I36" s="364"/>
      <c r="J36" s="361" t="s">
        <v>199</v>
      </c>
      <c r="K36" s="359" t="s">
        <v>200</v>
      </c>
      <c r="L36" s="361" t="s">
        <v>159</v>
      </c>
      <c r="M36" s="34"/>
    </row>
    <row r="37" spans="1:13" ht="65.5" thickBot="1" x14ac:dyDescent="0.3">
      <c r="A37" s="360"/>
      <c r="B37" s="361"/>
      <c r="C37" s="363"/>
      <c r="D37" s="106" t="s">
        <v>201</v>
      </c>
      <c r="E37" s="107" t="s">
        <v>202</v>
      </c>
      <c r="F37" s="108" t="s">
        <v>203</v>
      </c>
      <c r="G37" s="107" t="s">
        <v>204</v>
      </c>
      <c r="H37" s="107" t="s">
        <v>205</v>
      </c>
      <c r="I37" s="109" t="s">
        <v>206</v>
      </c>
      <c r="J37" s="361"/>
      <c r="K37" s="360"/>
      <c r="L37" s="361"/>
      <c r="M37" s="34"/>
    </row>
    <row r="38" spans="1:13" ht="14" x14ac:dyDescent="0.25">
      <c r="A38" s="110">
        <v>1</v>
      </c>
      <c r="B38" s="111" t="s">
        <v>164</v>
      </c>
      <c r="C38" s="230"/>
      <c r="D38" s="231"/>
      <c r="E38" s="232"/>
      <c r="F38" s="232"/>
      <c r="G38" s="232"/>
      <c r="H38" s="232"/>
      <c r="I38" s="233"/>
      <c r="J38" s="213">
        <f>SUM(D38:I38)</f>
        <v>0</v>
      </c>
      <c r="K38" s="112">
        <f>J38*12</f>
        <v>0</v>
      </c>
      <c r="L38" s="113"/>
      <c r="M38" s="34"/>
    </row>
    <row r="39" spans="1:13" ht="14" x14ac:dyDescent="0.25">
      <c r="A39" s="110">
        <v>2</v>
      </c>
      <c r="B39" s="111" t="s">
        <v>165</v>
      </c>
      <c r="C39" s="234"/>
      <c r="D39" s="235"/>
      <c r="E39" s="236"/>
      <c r="F39" s="236"/>
      <c r="G39" s="236"/>
      <c r="H39" s="236"/>
      <c r="I39" s="229"/>
      <c r="J39" s="213">
        <f t="shared" ref="J39:J59" si="6">SUM(D39:I39)</f>
        <v>0</v>
      </c>
      <c r="K39" s="112">
        <f t="shared" ref="K39:K59" si="7">J39*12</f>
        <v>0</v>
      </c>
      <c r="L39" s="113"/>
      <c r="M39" s="34"/>
    </row>
    <row r="40" spans="1:13" ht="14" x14ac:dyDescent="0.25">
      <c r="A40" s="110">
        <v>3</v>
      </c>
      <c r="B40" s="111" t="s">
        <v>166</v>
      </c>
      <c r="C40" s="234"/>
      <c r="D40" s="235"/>
      <c r="E40" s="236"/>
      <c r="F40" s="236"/>
      <c r="G40" s="236"/>
      <c r="H40" s="236"/>
      <c r="I40" s="229"/>
      <c r="J40" s="213">
        <f t="shared" si="6"/>
        <v>0</v>
      </c>
      <c r="K40" s="112">
        <f t="shared" si="7"/>
        <v>0</v>
      </c>
      <c r="L40" s="113" t="s">
        <v>72</v>
      </c>
      <c r="M40" s="34"/>
    </row>
    <row r="41" spans="1:13" ht="14" x14ac:dyDescent="0.25">
      <c r="A41" s="110">
        <v>4</v>
      </c>
      <c r="B41" s="111" t="s">
        <v>167</v>
      </c>
      <c r="C41" s="234"/>
      <c r="D41" s="235"/>
      <c r="E41" s="236"/>
      <c r="F41" s="236"/>
      <c r="G41" s="236"/>
      <c r="H41" s="236"/>
      <c r="I41" s="229"/>
      <c r="J41" s="213">
        <f t="shared" si="6"/>
        <v>0</v>
      </c>
      <c r="K41" s="112">
        <f t="shared" si="7"/>
        <v>0</v>
      </c>
      <c r="L41" s="113"/>
      <c r="M41" s="34"/>
    </row>
    <row r="42" spans="1:13" ht="14" x14ac:dyDescent="0.25">
      <c r="A42" s="110">
        <v>5</v>
      </c>
      <c r="B42" s="111" t="s">
        <v>168</v>
      </c>
      <c r="C42" s="234"/>
      <c r="D42" s="235"/>
      <c r="E42" s="236"/>
      <c r="F42" s="236"/>
      <c r="G42" s="236"/>
      <c r="H42" s="236"/>
      <c r="I42" s="229"/>
      <c r="J42" s="213">
        <f t="shared" si="6"/>
        <v>0</v>
      </c>
      <c r="K42" s="112">
        <f t="shared" si="7"/>
        <v>0</v>
      </c>
      <c r="L42" s="113"/>
      <c r="M42" s="34"/>
    </row>
    <row r="43" spans="1:13" ht="14" x14ac:dyDescent="0.25">
      <c r="A43" s="110">
        <v>6</v>
      </c>
      <c r="B43" s="111" t="s">
        <v>207</v>
      </c>
      <c r="C43" s="234"/>
      <c r="D43" s="235"/>
      <c r="E43" s="236"/>
      <c r="F43" s="236"/>
      <c r="G43" s="236"/>
      <c r="H43" s="236"/>
      <c r="I43" s="229"/>
      <c r="J43" s="213">
        <f t="shared" si="6"/>
        <v>0</v>
      </c>
      <c r="K43" s="112">
        <f t="shared" si="7"/>
        <v>0</v>
      </c>
      <c r="L43" s="113"/>
      <c r="M43" s="34"/>
    </row>
    <row r="44" spans="1:13" ht="28" x14ac:dyDescent="0.25">
      <c r="A44" s="110">
        <v>7</v>
      </c>
      <c r="B44" s="111" t="s">
        <v>208</v>
      </c>
      <c r="C44" s="234"/>
      <c r="D44" s="235"/>
      <c r="E44" s="236"/>
      <c r="F44" s="236"/>
      <c r="G44" s="236"/>
      <c r="H44" s="236"/>
      <c r="I44" s="229"/>
      <c r="J44" s="213">
        <f t="shared" si="6"/>
        <v>0</v>
      </c>
      <c r="K44" s="112">
        <f t="shared" si="7"/>
        <v>0</v>
      </c>
      <c r="L44" s="113"/>
      <c r="M44" s="34"/>
    </row>
    <row r="45" spans="1:13" ht="14" x14ac:dyDescent="0.25">
      <c r="A45" s="110">
        <v>8</v>
      </c>
      <c r="B45" s="111" t="s">
        <v>209</v>
      </c>
      <c r="C45" s="234"/>
      <c r="D45" s="235" t="s">
        <v>72</v>
      </c>
      <c r="E45" s="236"/>
      <c r="F45" s="236"/>
      <c r="G45" s="236"/>
      <c r="H45" s="236"/>
      <c r="I45" s="229"/>
      <c r="J45" s="213">
        <f t="shared" si="6"/>
        <v>0</v>
      </c>
      <c r="K45" s="112">
        <f t="shared" si="7"/>
        <v>0</v>
      </c>
      <c r="L45" s="113"/>
      <c r="M45" s="34"/>
    </row>
    <row r="46" spans="1:13" ht="14" x14ac:dyDescent="0.25">
      <c r="A46" s="110">
        <v>9</v>
      </c>
      <c r="B46" s="114" t="s">
        <v>210</v>
      </c>
      <c r="C46" s="234"/>
      <c r="D46" s="235"/>
      <c r="E46" s="236"/>
      <c r="F46" s="236"/>
      <c r="G46" s="236"/>
      <c r="H46" s="236"/>
      <c r="I46" s="229"/>
      <c r="J46" s="213">
        <f t="shared" si="6"/>
        <v>0</v>
      </c>
      <c r="K46" s="112">
        <f t="shared" si="7"/>
        <v>0</v>
      </c>
      <c r="L46" s="113"/>
      <c r="M46" s="34"/>
    </row>
    <row r="47" spans="1:13" ht="14" x14ac:dyDescent="0.25">
      <c r="A47" s="110">
        <v>10</v>
      </c>
      <c r="B47" s="115" t="s">
        <v>211</v>
      </c>
      <c r="C47" s="234"/>
      <c r="D47" s="235"/>
      <c r="E47" s="236"/>
      <c r="F47" s="236"/>
      <c r="G47" s="236"/>
      <c r="H47" s="236"/>
      <c r="I47" s="229"/>
      <c r="J47" s="213">
        <f t="shared" si="6"/>
        <v>0</v>
      </c>
      <c r="K47" s="112">
        <f t="shared" si="7"/>
        <v>0</v>
      </c>
      <c r="L47" s="113"/>
      <c r="M47" s="34"/>
    </row>
    <row r="48" spans="1:13" ht="14" x14ac:dyDescent="0.25">
      <c r="A48" s="110">
        <v>11</v>
      </c>
      <c r="B48" s="111" t="s">
        <v>212</v>
      </c>
      <c r="C48" s="234"/>
      <c r="D48" s="235"/>
      <c r="E48" s="236"/>
      <c r="F48" s="236"/>
      <c r="G48" s="236"/>
      <c r="H48" s="236"/>
      <c r="I48" s="229"/>
      <c r="J48" s="213">
        <f t="shared" si="6"/>
        <v>0</v>
      </c>
      <c r="K48" s="112">
        <f t="shared" si="7"/>
        <v>0</v>
      </c>
      <c r="L48" s="113"/>
      <c r="M48" s="34"/>
    </row>
    <row r="49" spans="1:14" ht="14" x14ac:dyDescent="0.25">
      <c r="A49" s="110">
        <v>12</v>
      </c>
      <c r="B49" s="116" t="s">
        <v>101</v>
      </c>
      <c r="C49" s="234"/>
      <c r="D49" s="235"/>
      <c r="E49" s="236"/>
      <c r="F49" s="236"/>
      <c r="G49" s="236"/>
      <c r="H49" s="236"/>
      <c r="I49" s="229"/>
      <c r="J49" s="213">
        <f t="shared" si="6"/>
        <v>0</v>
      </c>
      <c r="K49" s="112">
        <f t="shared" si="7"/>
        <v>0</v>
      </c>
      <c r="L49" s="113"/>
      <c r="M49" s="34"/>
    </row>
    <row r="50" spans="1:14" ht="14" x14ac:dyDescent="0.25">
      <c r="A50" s="110">
        <v>13</v>
      </c>
      <c r="B50" s="116" t="s">
        <v>174</v>
      </c>
      <c r="C50" s="234"/>
      <c r="D50" s="235"/>
      <c r="E50" s="236"/>
      <c r="F50" s="236"/>
      <c r="G50" s="236"/>
      <c r="H50" s="236"/>
      <c r="I50" s="229"/>
      <c r="J50" s="213">
        <f t="shared" si="6"/>
        <v>0</v>
      </c>
      <c r="K50" s="112">
        <f>J50*12</f>
        <v>0</v>
      </c>
      <c r="L50" s="113"/>
      <c r="M50" s="34"/>
    </row>
    <row r="51" spans="1:14" ht="14" x14ac:dyDescent="0.25">
      <c r="A51" s="110">
        <v>14</v>
      </c>
      <c r="B51" s="116" t="s">
        <v>175</v>
      </c>
      <c r="C51" s="234"/>
      <c r="D51" s="235"/>
      <c r="E51" s="236"/>
      <c r="F51" s="236"/>
      <c r="G51" s="236"/>
      <c r="H51" s="236"/>
      <c r="I51" s="229"/>
      <c r="J51" s="213">
        <f t="shared" si="6"/>
        <v>0</v>
      </c>
      <c r="K51" s="112">
        <f t="shared" si="7"/>
        <v>0</v>
      </c>
      <c r="L51" s="113"/>
      <c r="M51" s="34"/>
    </row>
    <row r="52" spans="1:14" ht="14" x14ac:dyDescent="0.25">
      <c r="A52" s="110">
        <v>15</v>
      </c>
      <c r="B52" s="116" t="s">
        <v>176</v>
      </c>
      <c r="C52" s="234"/>
      <c r="D52" s="235"/>
      <c r="E52" s="236"/>
      <c r="F52" s="236"/>
      <c r="G52" s="236"/>
      <c r="H52" s="236"/>
      <c r="I52" s="229"/>
      <c r="J52" s="213">
        <f t="shared" si="6"/>
        <v>0</v>
      </c>
      <c r="K52" s="112">
        <f t="shared" si="7"/>
        <v>0</v>
      </c>
      <c r="L52" s="113"/>
      <c r="M52" s="34"/>
    </row>
    <row r="53" spans="1:14" ht="14" x14ac:dyDescent="0.25">
      <c r="A53" s="110">
        <v>16</v>
      </c>
      <c r="B53" s="116" t="s">
        <v>177</v>
      </c>
      <c r="C53" s="234"/>
      <c r="D53" s="235"/>
      <c r="E53" s="236"/>
      <c r="F53" s="236"/>
      <c r="G53" s="236"/>
      <c r="H53" s="236"/>
      <c r="I53" s="229"/>
      <c r="J53" s="213">
        <f t="shared" si="6"/>
        <v>0</v>
      </c>
      <c r="K53" s="112">
        <f t="shared" si="7"/>
        <v>0</v>
      </c>
      <c r="L53" s="113"/>
      <c r="M53" s="34"/>
    </row>
    <row r="54" spans="1:14" ht="14" x14ac:dyDescent="0.25">
      <c r="A54" s="110">
        <v>17</v>
      </c>
      <c r="B54" s="215" t="s">
        <v>30</v>
      </c>
      <c r="C54" s="234"/>
      <c r="D54" s="235"/>
      <c r="E54" s="236"/>
      <c r="F54" s="236"/>
      <c r="G54" s="236"/>
      <c r="H54" s="236"/>
      <c r="I54" s="229"/>
      <c r="J54" s="213">
        <f t="shared" si="6"/>
        <v>0</v>
      </c>
      <c r="K54" s="112">
        <f t="shared" si="7"/>
        <v>0</v>
      </c>
      <c r="L54" s="113"/>
      <c r="M54" s="34"/>
    </row>
    <row r="55" spans="1:14" ht="14" x14ac:dyDescent="0.25">
      <c r="A55" s="110">
        <v>18</v>
      </c>
      <c r="B55" s="151" t="s">
        <v>178</v>
      </c>
      <c r="C55" s="234"/>
      <c r="D55" s="235"/>
      <c r="E55" s="236"/>
      <c r="F55" s="236"/>
      <c r="G55" s="236"/>
      <c r="H55" s="236"/>
      <c r="I55" s="229"/>
      <c r="J55" s="213">
        <f t="shared" si="6"/>
        <v>0</v>
      </c>
      <c r="K55" s="112">
        <f t="shared" si="7"/>
        <v>0</v>
      </c>
      <c r="L55" s="113"/>
      <c r="M55" s="34"/>
    </row>
    <row r="56" spans="1:14" ht="14" x14ac:dyDescent="0.25">
      <c r="A56" s="110">
        <v>19</v>
      </c>
      <c r="B56" s="151" t="s">
        <v>179</v>
      </c>
      <c r="C56" s="234"/>
      <c r="D56" s="235"/>
      <c r="E56" s="236"/>
      <c r="F56" s="236"/>
      <c r="G56" s="236"/>
      <c r="H56" s="236"/>
      <c r="I56" s="229"/>
      <c r="J56" s="213">
        <f t="shared" si="6"/>
        <v>0</v>
      </c>
      <c r="K56" s="112">
        <f>J56*12</f>
        <v>0</v>
      </c>
      <c r="L56" s="113"/>
      <c r="M56" s="34"/>
    </row>
    <row r="57" spans="1:14" ht="14" x14ac:dyDescent="0.25">
      <c r="A57" s="110">
        <v>20</v>
      </c>
      <c r="B57" s="151" t="s">
        <v>180</v>
      </c>
      <c r="C57" s="234"/>
      <c r="D57" s="235"/>
      <c r="E57" s="236"/>
      <c r="F57" s="236"/>
      <c r="G57" s="236"/>
      <c r="H57" s="236"/>
      <c r="I57" s="229"/>
      <c r="J57" s="213">
        <f t="shared" si="6"/>
        <v>0</v>
      </c>
      <c r="K57" s="112">
        <f t="shared" si="7"/>
        <v>0</v>
      </c>
      <c r="L57" s="113"/>
      <c r="M57" s="34"/>
    </row>
    <row r="58" spans="1:14" ht="14" x14ac:dyDescent="0.25">
      <c r="A58" s="110">
        <v>21</v>
      </c>
      <c r="B58" s="151" t="s">
        <v>181</v>
      </c>
      <c r="C58" s="234"/>
      <c r="D58" s="235"/>
      <c r="E58" s="236"/>
      <c r="F58" s="236"/>
      <c r="G58" s="236"/>
      <c r="H58" s="236"/>
      <c r="I58" s="229"/>
      <c r="J58" s="213">
        <f t="shared" si="6"/>
        <v>0</v>
      </c>
      <c r="K58" s="112">
        <f t="shared" si="7"/>
        <v>0</v>
      </c>
      <c r="L58" s="113"/>
      <c r="M58" s="34"/>
    </row>
    <row r="59" spans="1:14" ht="14.5" thickBot="1" x14ac:dyDescent="0.3">
      <c r="A59" s="110">
        <v>22</v>
      </c>
      <c r="B59" s="116" t="s">
        <v>183</v>
      </c>
      <c r="C59" s="237"/>
      <c r="D59" s="238"/>
      <c r="E59" s="239"/>
      <c r="F59" s="239"/>
      <c r="G59" s="239"/>
      <c r="H59" s="239"/>
      <c r="I59" s="240"/>
      <c r="J59" s="213">
        <f t="shared" si="6"/>
        <v>0</v>
      </c>
      <c r="K59" s="112">
        <f t="shared" si="7"/>
        <v>0</v>
      </c>
      <c r="L59" s="113"/>
      <c r="M59" s="34"/>
    </row>
    <row r="60" spans="1:14" ht="20.5" customHeight="1" x14ac:dyDescent="0.25">
      <c r="A60" s="368" t="s">
        <v>32</v>
      </c>
      <c r="B60" s="369"/>
      <c r="C60" s="216">
        <f>SUM(C38:C59)</f>
        <v>0</v>
      </c>
      <c r="D60" s="214">
        <f>SUM(D38:D59)</f>
        <v>0</v>
      </c>
      <c r="E60" s="214">
        <f>SUM(E38:E59)</f>
        <v>0</v>
      </c>
      <c r="F60" s="214">
        <f t="shared" ref="F60:I60" si="8">SUM(F38:F59)</f>
        <v>0</v>
      </c>
      <c r="G60" s="214">
        <f t="shared" si="8"/>
        <v>0</v>
      </c>
      <c r="H60" s="214">
        <f t="shared" si="8"/>
        <v>0</v>
      </c>
      <c r="I60" s="214">
        <f t="shared" si="8"/>
        <v>0</v>
      </c>
      <c r="J60" s="117">
        <f>SUM(J38:J59)</f>
        <v>0</v>
      </c>
      <c r="K60" s="118">
        <f>SUM(K38:K59)</f>
        <v>0</v>
      </c>
      <c r="M60" s="34"/>
    </row>
    <row r="61" spans="1:14" ht="14" x14ac:dyDescent="0.25">
      <c r="A61" s="84"/>
      <c r="B61" s="85"/>
      <c r="C61" s="84"/>
      <c r="D61" s="84"/>
      <c r="E61" s="84"/>
      <c r="F61" s="84"/>
      <c r="G61" s="86"/>
      <c r="H61" s="84"/>
      <c r="I61" s="84"/>
      <c r="J61" s="84"/>
      <c r="K61" s="84"/>
      <c r="L61" s="102"/>
      <c r="M61" s="34"/>
    </row>
    <row r="62" spans="1:14" ht="14" x14ac:dyDescent="0.25">
      <c r="A62" s="84"/>
      <c r="B62" s="85"/>
      <c r="C62" s="84"/>
      <c r="D62" s="84"/>
      <c r="E62" s="84"/>
      <c r="F62" s="84"/>
      <c r="G62" s="86"/>
      <c r="H62" s="84"/>
      <c r="I62" s="84"/>
      <c r="J62" s="84"/>
      <c r="K62" s="84"/>
      <c r="L62" s="102"/>
      <c r="M62" s="34"/>
    </row>
    <row r="63" spans="1:14" ht="14" x14ac:dyDescent="0.25">
      <c r="A63" s="84"/>
      <c r="B63" s="85"/>
      <c r="C63" s="84"/>
      <c r="D63" s="84"/>
      <c r="E63" s="84"/>
      <c r="F63" s="84"/>
      <c r="G63" s="86"/>
      <c r="H63" s="84"/>
      <c r="I63" s="84"/>
      <c r="J63" s="84"/>
      <c r="K63" s="84"/>
      <c r="L63" s="102"/>
      <c r="M63" s="34"/>
    </row>
    <row r="64" spans="1:14" ht="15.5" x14ac:dyDescent="0.35">
      <c r="A64" s="135" t="s">
        <v>194</v>
      </c>
      <c r="B64" s="136"/>
      <c r="C64" s="136"/>
      <c r="D64" s="136"/>
      <c r="E64" s="136"/>
      <c r="F64" s="136"/>
      <c r="G64" s="136"/>
      <c r="H64" s="136"/>
      <c r="I64" s="136"/>
      <c r="J64" s="136"/>
      <c r="K64" s="136"/>
      <c r="L64" s="137"/>
      <c r="M64" s="136"/>
      <c r="N64" s="136"/>
    </row>
    <row r="65" spans="1:14" ht="13" x14ac:dyDescent="0.25">
      <c r="A65" s="370" t="s">
        <v>215</v>
      </c>
      <c r="B65" s="370"/>
      <c r="C65" s="370"/>
      <c r="D65" s="370"/>
      <c r="E65" s="370"/>
      <c r="F65" s="370"/>
      <c r="G65" s="370"/>
      <c r="H65" s="370"/>
      <c r="I65" s="370"/>
      <c r="J65" s="370"/>
      <c r="K65" s="370"/>
      <c r="L65" s="370"/>
      <c r="M65" s="370"/>
      <c r="N65" s="370"/>
    </row>
    <row r="66" spans="1:14" ht="13" x14ac:dyDescent="0.25">
      <c r="A66" s="371" t="s">
        <v>27</v>
      </c>
      <c r="B66" s="371" t="s">
        <v>91</v>
      </c>
      <c r="C66" s="371" t="s">
        <v>216</v>
      </c>
      <c r="D66" s="371" t="s">
        <v>217</v>
      </c>
      <c r="E66" s="371" t="s">
        <v>218</v>
      </c>
      <c r="F66" s="373" t="s">
        <v>219</v>
      </c>
      <c r="G66" s="373"/>
      <c r="H66" s="373"/>
      <c r="I66" s="373"/>
      <c r="J66" s="373"/>
      <c r="K66" s="371" t="s">
        <v>220</v>
      </c>
      <c r="L66" s="365" t="s">
        <v>221</v>
      </c>
      <c r="M66" s="367" t="s">
        <v>193</v>
      </c>
      <c r="N66" s="367" t="s">
        <v>222</v>
      </c>
    </row>
    <row r="67" spans="1:14" ht="97" customHeight="1" thickBot="1" x14ac:dyDescent="0.3">
      <c r="A67" s="371"/>
      <c r="B67" s="371"/>
      <c r="C67" s="372"/>
      <c r="D67" s="372"/>
      <c r="E67" s="371"/>
      <c r="F67" s="140" t="s">
        <v>223</v>
      </c>
      <c r="G67" s="141" t="s">
        <v>224</v>
      </c>
      <c r="H67" s="141" t="s">
        <v>225</v>
      </c>
      <c r="I67" s="142" t="s">
        <v>226</v>
      </c>
      <c r="J67" s="142" t="s">
        <v>227</v>
      </c>
      <c r="K67" s="371"/>
      <c r="L67" s="366"/>
      <c r="M67" s="367"/>
      <c r="N67" s="367"/>
    </row>
    <row r="68" spans="1:14" ht="62.5" customHeight="1" x14ac:dyDescent="0.25">
      <c r="A68" s="110">
        <v>1</v>
      </c>
      <c r="B68" s="300" t="s">
        <v>228</v>
      </c>
      <c r="C68" s="290"/>
      <c r="D68" s="304"/>
      <c r="E68" s="207">
        <f>D68*365</f>
        <v>0</v>
      </c>
      <c r="F68" s="307"/>
      <c r="G68" s="308"/>
      <c r="H68" s="309"/>
      <c r="I68" s="309"/>
      <c r="J68" s="285"/>
      <c r="K68" s="206">
        <f>SUM(F68:J68)</f>
        <v>0</v>
      </c>
      <c r="L68" s="100">
        <f>K68*365</f>
        <v>0</v>
      </c>
      <c r="M68" s="100">
        <f>E68-L68</f>
        <v>0</v>
      </c>
      <c r="N68" s="144" t="e">
        <f>(L68/E68)</f>
        <v>#DIV/0!</v>
      </c>
    </row>
    <row r="69" spans="1:14" ht="60" customHeight="1" x14ac:dyDescent="0.25">
      <c r="A69" s="110">
        <v>2</v>
      </c>
      <c r="B69" s="300" t="s">
        <v>229</v>
      </c>
      <c r="C69" s="291"/>
      <c r="D69" s="305"/>
      <c r="E69" s="207">
        <f t="shared" ref="E69:E78" si="9">D69*365</f>
        <v>0</v>
      </c>
      <c r="F69" s="310"/>
      <c r="G69" s="227"/>
      <c r="H69" s="228"/>
      <c r="I69" s="228"/>
      <c r="J69" s="287"/>
      <c r="K69" s="206">
        <f>SUM(F69:J69)</f>
        <v>0</v>
      </c>
      <c r="L69" s="100">
        <f>K69*365</f>
        <v>0</v>
      </c>
      <c r="M69" s="100">
        <f>E69-L69</f>
        <v>0</v>
      </c>
      <c r="N69" s="144" t="e">
        <f t="shared" ref="N69:N79" si="10">(L69/E69)</f>
        <v>#DIV/0!</v>
      </c>
    </row>
    <row r="70" spans="1:14" ht="58.5" customHeight="1" x14ac:dyDescent="0.25">
      <c r="A70" s="110">
        <v>3</v>
      </c>
      <c r="B70" s="300" t="s">
        <v>230</v>
      </c>
      <c r="C70" s="291"/>
      <c r="D70" s="305"/>
      <c r="E70" s="207">
        <f t="shared" si="9"/>
        <v>0</v>
      </c>
      <c r="F70" s="310"/>
      <c r="G70" s="227"/>
      <c r="H70" s="228"/>
      <c r="I70" s="228"/>
      <c r="J70" s="287"/>
      <c r="K70" s="206">
        <f>SUM(F70:J70)</f>
        <v>0</v>
      </c>
      <c r="L70" s="100">
        <f>K70*365</f>
        <v>0</v>
      </c>
      <c r="M70" s="100">
        <f>E70-L70</f>
        <v>0</v>
      </c>
      <c r="N70" s="144" t="e">
        <f t="shared" si="10"/>
        <v>#DIV/0!</v>
      </c>
    </row>
    <row r="71" spans="1:14" ht="60" customHeight="1" x14ac:dyDescent="0.25">
      <c r="A71" s="110">
        <v>4</v>
      </c>
      <c r="B71" s="300" t="s">
        <v>231</v>
      </c>
      <c r="C71" s="291"/>
      <c r="D71" s="305"/>
      <c r="E71" s="207">
        <f t="shared" si="9"/>
        <v>0</v>
      </c>
      <c r="F71" s="310"/>
      <c r="G71" s="227"/>
      <c r="H71" s="228"/>
      <c r="I71" s="228"/>
      <c r="J71" s="287"/>
      <c r="K71" s="206">
        <f>SUM(F71:J71)</f>
        <v>0</v>
      </c>
      <c r="L71" s="100">
        <f t="shared" ref="L71:L78" si="11">K71*365</f>
        <v>0</v>
      </c>
      <c r="M71" s="100">
        <f>E71-L71</f>
        <v>0</v>
      </c>
      <c r="N71" s="144" t="e">
        <f t="shared" si="10"/>
        <v>#DIV/0!</v>
      </c>
    </row>
    <row r="72" spans="1:14" ht="51.5" customHeight="1" x14ac:dyDescent="0.25">
      <c r="A72" s="110">
        <v>5</v>
      </c>
      <c r="B72" s="300" t="s">
        <v>232</v>
      </c>
      <c r="C72" s="291"/>
      <c r="D72" s="305"/>
      <c r="E72" s="207">
        <f t="shared" si="9"/>
        <v>0</v>
      </c>
      <c r="F72" s="310"/>
      <c r="G72" s="227"/>
      <c r="H72" s="228"/>
      <c r="I72" s="228"/>
      <c r="J72" s="287"/>
      <c r="K72" s="206">
        <f>SUM(F72:J72)</f>
        <v>0</v>
      </c>
      <c r="L72" s="100">
        <f t="shared" si="11"/>
        <v>0</v>
      </c>
      <c r="M72" s="100">
        <f t="shared" ref="M72:M78" si="12">E72-L72</f>
        <v>0</v>
      </c>
      <c r="N72" s="144" t="e">
        <f t="shared" si="10"/>
        <v>#DIV/0!</v>
      </c>
    </row>
    <row r="73" spans="1:14" ht="54.5" customHeight="1" x14ac:dyDescent="0.25">
      <c r="A73" s="110">
        <v>6</v>
      </c>
      <c r="B73" s="300" t="s">
        <v>233</v>
      </c>
      <c r="C73" s="291"/>
      <c r="D73" s="305"/>
      <c r="E73" s="207">
        <f t="shared" si="9"/>
        <v>0</v>
      </c>
      <c r="F73" s="310"/>
      <c r="G73" s="227"/>
      <c r="H73" s="228"/>
      <c r="I73" s="228"/>
      <c r="J73" s="287"/>
      <c r="K73" s="206">
        <f t="shared" ref="K73:K78" si="13">SUM(F73:J73)</f>
        <v>0</v>
      </c>
      <c r="L73" s="100">
        <f t="shared" si="11"/>
        <v>0</v>
      </c>
      <c r="M73" s="100">
        <f t="shared" si="12"/>
        <v>0</v>
      </c>
      <c r="N73" s="144" t="e">
        <f t="shared" si="10"/>
        <v>#DIV/0!</v>
      </c>
    </row>
    <row r="74" spans="1:14" ht="54" customHeight="1" x14ac:dyDescent="0.25">
      <c r="A74" s="110">
        <v>7</v>
      </c>
      <c r="B74" s="300" t="s">
        <v>234</v>
      </c>
      <c r="C74" s="291"/>
      <c r="D74" s="305"/>
      <c r="E74" s="207">
        <f t="shared" si="9"/>
        <v>0</v>
      </c>
      <c r="F74" s="310"/>
      <c r="G74" s="227"/>
      <c r="H74" s="228"/>
      <c r="I74" s="228"/>
      <c r="J74" s="287"/>
      <c r="K74" s="206">
        <f t="shared" si="13"/>
        <v>0</v>
      </c>
      <c r="L74" s="100">
        <f t="shared" si="11"/>
        <v>0</v>
      </c>
      <c r="M74" s="100">
        <f t="shared" si="12"/>
        <v>0</v>
      </c>
      <c r="N74" s="144" t="e">
        <f t="shared" si="10"/>
        <v>#DIV/0!</v>
      </c>
    </row>
    <row r="75" spans="1:14" ht="48.5" customHeight="1" x14ac:dyDescent="0.25">
      <c r="A75" s="110">
        <v>8</v>
      </c>
      <c r="B75" s="300" t="s">
        <v>235</v>
      </c>
      <c r="C75" s="291"/>
      <c r="D75" s="305"/>
      <c r="E75" s="207">
        <f t="shared" si="9"/>
        <v>0</v>
      </c>
      <c r="F75" s="310"/>
      <c r="G75" s="227"/>
      <c r="H75" s="228"/>
      <c r="I75" s="228"/>
      <c r="J75" s="287"/>
      <c r="K75" s="206">
        <f t="shared" si="13"/>
        <v>0</v>
      </c>
      <c r="L75" s="100">
        <f t="shared" si="11"/>
        <v>0</v>
      </c>
      <c r="M75" s="100">
        <f t="shared" si="12"/>
        <v>0</v>
      </c>
      <c r="N75" s="144" t="e">
        <f t="shared" si="10"/>
        <v>#DIV/0!</v>
      </c>
    </row>
    <row r="76" spans="1:14" ht="43" customHeight="1" x14ac:dyDescent="0.25">
      <c r="A76" s="110">
        <v>9</v>
      </c>
      <c r="B76" s="300" t="s">
        <v>236</v>
      </c>
      <c r="C76" s="291"/>
      <c r="D76" s="305"/>
      <c r="E76" s="207">
        <f t="shared" si="9"/>
        <v>0</v>
      </c>
      <c r="F76" s="310"/>
      <c r="G76" s="227"/>
      <c r="H76" s="228"/>
      <c r="I76" s="228"/>
      <c r="J76" s="287"/>
      <c r="K76" s="206">
        <f t="shared" si="13"/>
        <v>0</v>
      </c>
      <c r="L76" s="100">
        <f t="shared" si="11"/>
        <v>0</v>
      </c>
      <c r="M76" s="100">
        <f t="shared" si="12"/>
        <v>0</v>
      </c>
      <c r="N76" s="144" t="e">
        <f t="shared" si="10"/>
        <v>#DIV/0!</v>
      </c>
    </row>
    <row r="77" spans="1:14" ht="42" customHeight="1" thickBot="1" x14ac:dyDescent="0.3">
      <c r="A77" s="110">
        <v>10</v>
      </c>
      <c r="B77" s="201" t="s">
        <v>237</v>
      </c>
      <c r="C77" s="291"/>
      <c r="D77" s="306"/>
      <c r="E77" s="207">
        <f t="shared" si="9"/>
        <v>0</v>
      </c>
      <c r="F77" s="310"/>
      <c r="G77" s="227"/>
      <c r="H77" s="228"/>
      <c r="I77" s="228"/>
      <c r="J77" s="287"/>
      <c r="K77" s="206">
        <f t="shared" si="13"/>
        <v>0</v>
      </c>
      <c r="L77" s="100">
        <f t="shared" si="11"/>
        <v>0</v>
      </c>
      <c r="M77" s="100">
        <f t="shared" si="12"/>
        <v>0</v>
      </c>
      <c r="N77" s="144" t="e">
        <f t="shared" si="10"/>
        <v>#DIV/0!</v>
      </c>
    </row>
    <row r="78" spans="1:14" ht="20" customHeight="1" thickBot="1" x14ac:dyDescent="0.3">
      <c r="A78" s="110">
        <v>11</v>
      </c>
      <c r="B78" s="201" t="s">
        <v>238</v>
      </c>
      <c r="C78" s="288"/>
      <c r="D78" s="303"/>
      <c r="E78" s="207">
        <f t="shared" si="9"/>
        <v>0</v>
      </c>
      <c r="F78" s="311"/>
      <c r="G78" s="312"/>
      <c r="H78" s="313"/>
      <c r="I78" s="313"/>
      <c r="J78" s="289"/>
      <c r="K78" s="206">
        <f t="shared" si="13"/>
        <v>0</v>
      </c>
      <c r="L78" s="100">
        <f t="shared" si="11"/>
        <v>0</v>
      </c>
      <c r="M78" s="100">
        <f t="shared" si="12"/>
        <v>0</v>
      </c>
      <c r="N78" s="144" t="e">
        <f t="shared" si="10"/>
        <v>#DIV/0!</v>
      </c>
    </row>
    <row r="79" spans="1:14" ht="25" customHeight="1" x14ac:dyDescent="0.25">
      <c r="A79" s="368" t="s">
        <v>32</v>
      </c>
      <c r="B79" s="369"/>
      <c r="C79" s="301">
        <f>SUM(C68:C78)</f>
        <v>0</v>
      </c>
      <c r="D79" s="302">
        <f>SUM(D68:D78)</f>
        <v>0</v>
      </c>
      <c r="E79" s="146">
        <f>SUM(E68:E78)</f>
        <v>0</v>
      </c>
      <c r="F79" s="302">
        <f>SUM(F68:F78)</f>
        <v>0</v>
      </c>
      <c r="G79" s="302">
        <f t="shared" ref="G79:M79" si="14">SUM(G68:G78)</f>
        <v>0</v>
      </c>
      <c r="H79" s="302">
        <f t="shared" si="14"/>
        <v>0</v>
      </c>
      <c r="I79" s="302">
        <f t="shared" si="14"/>
        <v>0</v>
      </c>
      <c r="J79" s="302">
        <f t="shared" si="14"/>
        <v>0</v>
      </c>
      <c r="K79" s="146">
        <f t="shared" si="14"/>
        <v>0</v>
      </c>
      <c r="L79" s="147">
        <f t="shared" si="14"/>
        <v>0</v>
      </c>
      <c r="M79" s="146">
        <f t="shared" si="14"/>
        <v>0</v>
      </c>
      <c r="N79" s="148" t="e">
        <f t="shared" si="10"/>
        <v>#DIV/0!</v>
      </c>
    </row>
    <row r="80" spans="1:14" ht="14" x14ac:dyDescent="0.25">
      <c r="A80" s="84"/>
      <c r="B80" s="85"/>
      <c r="C80" s="84"/>
      <c r="D80" s="84"/>
      <c r="E80" s="84"/>
      <c r="F80" s="84"/>
      <c r="G80" s="86"/>
      <c r="H80" s="84"/>
      <c r="I80" s="84"/>
      <c r="J80" s="84"/>
      <c r="K80" s="84"/>
      <c r="L80" s="102"/>
      <c r="M80" s="34"/>
    </row>
    <row r="81" spans="1:13" ht="14" x14ac:dyDescent="0.25">
      <c r="A81" s="84"/>
      <c r="B81" s="85"/>
      <c r="C81" s="84"/>
      <c r="D81" s="84"/>
      <c r="E81" s="84"/>
      <c r="F81" s="84"/>
      <c r="G81" s="86"/>
      <c r="H81" s="84"/>
      <c r="I81" s="84"/>
      <c r="J81" s="84"/>
      <c r="K81" s="84"/>
      <c r="L81" s="102"/>
      <c r="M81" s="34"/>
    </row>
    <row r="82" spans="1:13" ht="14" x14ac:dyDescent="0.25">
      <c r="A82" s="84"/>
      <c r="B82" s="85"/>
      <c r="C82" s="84"/>
      <c r="D82" s="84"/>
      <c r="E82" s="84"/>
      <c r="F82" s="84"/>
      <c r="G82" s="86"/>
      <c r="H82" s="84"/>
      <c r="I82" s="84"/>
      <c r="J82" s="84"/>
      <c r="K82" s="84"/>
      <c r="L82" s="102"/>
      <c r="M82" s="34"/>
    </row>
    <row r="83" spans="1:13" ht="14" x14ac:dyDescent="0.3">
      <c r="A83" s="26"/>
      <c r="B83" s="80"/>
      <c r="C83" s="81"/>
      <c r="D83" s="81"/>
      <c r="E83" s="81"/>
      <c r="F83" s="82"/>
      <c r="G83" s="26"/>
      <c r="H83" s="82"/>
      <c r="I83" s="26"/>
      <c r="J83" s="26"/>
      <c r="K83" s="81"/>
    </row>
  </sheetData>
  <mergeCells count="24">
    <mergeCell ref="L66:L67"/>
    <mergeCell ref="M66:M67"/>
    <mergeCell ref="N66:N67"/>
    <mergeCell ref="A79:B79"/>
    <mergeCell ref="L36:L37"/>
    <mergeCell ref="A60:B60"/>
    <mergeCell ref="A65:N65"/>
    <mergeCell ref="A66:A67"/>
    <mergeCell ref="B66:B67"/>
    <mergeCell ref="C66:C67"/>
    <mergeCell ref="D66:D67"/>
    <mergeCell ref="E66:E67"/>
    <mergeCell ref="F66:J66"/>
    <mergeCell ref="K66:K67"/>
    <mergeCell ref="A2:K2"/>
    <mergeCell ref="K8:K17"/>
    <mergeCell ref="A30:B30"/>
    <mergeCell ref="A35:K35"/>
    <mergeCell ref="A36:A37"/>
    <mergeCell ref="B36:B37"/>
    <mergeCell ref="C36:C37"/>
    <mergeCell ref="D36:I36"/>
    <mergeCell ref="J36:J37"/>
    <mergeCell ref="K36:K37"/>
  </mergeCells>
  <pageMargins left="1.34" right="0.7" top="0.25" bottom="0.55000000000000004" header="0.12" footer="0.3"/>
  <pageSetup paperSize="5" scale="71" orientation="landscape" horizontalDpi="4294967293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182B15-13B3-4099-BF13-3D14F107B154}">
  <dimension ref="A1:N223"/>
  <sheetViews>
    <sheetView view="pageBreakPreview" topLeftCell="A28" zoomScale="85" zoomScaleNormal="60" zoomScaleSheetLayoutView="85" workbookViewId="0">
      <selection activeCell="E28" sqref="E28"/>
    </sheetView>
  </sheetViews>
  <sheetFormatPr defaultColWidth="9.1796875" defaultRowHeight="14" x14ac:dyDescent="0.3"/>
  <cols>
    <col min="1" max="1" width="4.90625" style="38" customWidth="1"/>
    <col min="2" max="2" width="44.08984375" style="38" customWidth="1"/>
    <col min="3" max="5" width="14.81640625" style="38" customWidth="1"/>
    <col min="6" max="6" width="12.36328125" style="38" customWidth="1"/>
    <col min="7" max="7" width="10.6328125" style="38" customWidth="1"/>
    <col min="8" max="8" width="12" style="38" customWidth="1"/>
    <col min="9" max="9" width="13.1796875" style="40" customWidth="1"/>
    <col min="10" max="10" width="9.1796875" style="38" customWidth="1"/>
    <col min="11" max="11" width="11.7265625" style="38" customWidth="1"/>
    <col min="12" max="12" width="13.453125" style="38" customWidth="1"/>
    <col min="13" max="13" width="10.36328125" style="38" customWidth="1"/>
    <col min="14" max="14" width="10.6328125" style="38" customWidth="1"/>
    <col min="15" max="16384" width="9.1796875" style="38"/>
  </cols>
  <sheetData>
    <row r="1" spans="1:14" x14ac:dyDescent="0.3">
      <c r="A1" s="355" t="s">
        <v>115</v>
      </c>
      <c r="B1" s="355"/>
      <c r="C1" s="355"/>
      <c r="D1" s="355"/>
      <c r="E1" s="355"/>
      <c r="F1" s="355"/>
      <c r="G1" s="355"/>
      <c r="H1" s="355"/>
      <c r="I1" s="355"/>
    </row>
    <row r="2" spans="1:14" x14ac:dyDescent="0.3">
      <c r="A2" s="39"/>
      <c r="B2" s="39"/>
      <c r="C2" s="39"/>
      <c r="D2" s="39"/>
      <c r="E2" s="39"/>
      <c r="F2" s="39"/>
      <c r="G2" s="39"/>
      <c r="H2" s="39"/>
      <c r="I2" s="39"/>
    </row>
    <row r="3" spans="1:14" ht="15.5" x14ac:dyDescent="0.3">
      <c r="A3" s="374" t="s">
        <v>239</v>
      </c>
      <c r="B3" s="374"/>
      <c r="C3" s="374"/>
      <c r="D3" s="374"/>
      <c r="E3" s="374"/>
      <c r="F3" s="374"/>
      <c r="G3" s="374"/>
      <c r="H3" s="374"/>
      <c r="I3" s="374"/>
      <c r="J3" s="374"/>
      <c r="K3" s="374"/>
      <c r="L3" s="374"/>
      <c r="M3" s="374"/>
      <c r="N3" s="374"/>
    </row>
    <row r="4" spans="1:14" x14ac:dyDescent="0.3">
      <c r="A4" s="375" t="s">
        <v>240</v>
      </c>
      <c r="B4" s="376"/>
      <c r="C4" s="376"/>
      <c r="D4" s="376"/>
      <c r="E4" s="376"/>
      <c r="F4" s="376"/>
      <c r="G4" s="376"/>
      <c r="H4" s="376"/>
      <c r="I4" s="376"/>
      <c r="J4" s="376"/>
      <c r="K4" s="376"/>
      <c r="L4" s="376"/>
      <c r="M4" s="376"/>
      <c r="N4" s="376"/>
    </row>
    <row r="5" spans="1:14" x14ac:dyDescent="0.3">
      <c r="A5" s="377" t="s">
        <v>241</v>
      </c>
      <c r="B5" s="377"/>
      <c r="C5" s="377"/>
      <c r="D5" s="377"/>
      <c r="E5" s="377"/>
      <c r="F5" s="377"/>
      <c r="G5" s="377"/>
      <c r="H5" s="377"/>
      <c r="I5" s="377"/>
      <c r="J5" s="377"/>
      <c r="K5" s="377"/>
      <c r="L5" s="377"/>
      <c r="M5" s="377"/>
      <c r="N5" s="377"/>
    </row>
    <row r="6" spans="1:14" x14ac:dyDescent="0.3">
      <c r="A6" s="371" t="s">
        <v>27</v>
      </c>
      <c r="B6" s="371" t="s">
        <v>91</v>
      </c>
      <c r="C6" s="371" t="s">
        <v>216</v>
      </c>
      <c r="D6" s="371" t="s">
        <v>217</v>
      </c>
      <c r="E6" s="371" t="s">
        <v>218</v>
      </c>
      <c r="F6" s="373" t="s">
        <v>242</v>
      </c>
      <c r="G6" s="373"/>
      <c r="H6" s="373"/>
      <c r="I6" s="373"/>
      <c r="J6" s="373"/>
      <c r="K6" s="371" t="s">
        <v>243</v>
      </c>
      <c r="L6" s="365" t="s">
        <v>244</v>
      </c>
      <c r="M6" s="367" t="s">
        <v>193</v>
      </c>
      <c r="N6" s="367" t="s">
        <v>222</v>
      </c>
    </row>
    <row r="7" spans="1:14" ht="65.5" customHeight="1" thickBot="1" x14ac:dyDescent="0.35">
      <c r="A7" s="371"/>
      <c r="B7" s="371"/>
      <c r="C7" s="372"/>
      <c r="D7" s="372"/>
      <c r="E7" s="371"/>
      <c r="F7" s="140" t="s">
        <v>223</v>
      </c>
      <c r="G7" s="141" t="s">
        <v>224</v>
      </c>
      <c r="H7" s="141" t="s">
        <v>245</v>
      </c>
      <c r="I7" s="142" t="s">
        <v>246</v>
      </c>
      <c r="J7" s="142" t="s">
        <v>227</v>
      </c>
      <c r="K7" s="371"/>
      <c r="L7" s="366"/>
      <c r="M7" s="367"/>
      <c r="N7" s="367"/>
    </row>
    <row r="8" spans="1:14" ht="25" x14ac:dyDescent="0.3">
      <c r="A8" s="154">
        <v>1</v>
      </c>
      <c r="B8" s="189" t="s">
        <v>247</v>
      </c>
      <c r="C8" s="290"/>
      <c r="D8" s="242"/>
      <c r="E8" s="192">
        <f>D8*365</f>
        <v>0</v>
      </c>
      <c r="F8" s="247"/>
      <c r="G8" s="248"/>
      <c r="H8" s="248"/>
      <c r="I8" s="248"/>
      <c r="J8" s="249"/>
      <c r="K8" s="193">
        <f>SUM(F8:J8)</f>
        <v>0</v>
      </c>
      <c r="L8" s="156">
        <f>K8*365</f>
        <v>0</v>
      </c>
      <c r="M8" s="156">
        <f>E8-L8</f>
        <v>0</v>
      </c>
      <c r="N8" s="144" t="e">
        <f>(L8/E8)</f>
        <v>#DIV/0!</v>
      </c>
    </row>
    <row r="9" spans="1:14" ht="25" x14ac:dyDescent="0.3">
      <c r="A9" s="154">
        <v>2</v>
      </c>
      <c r="B9" s="189" t="s">
        <v>248</v>
      </c>
      <c r="C9" s="291"/>
      <c r="D9" s="244"/>
      <c r="E9" s="192">
        <f t="shared" ref="E9:E14" si="0">D9*365</f>
        <v>0</v>
      </c>
      <c r="F9" s="250"/>
      <c r="G9" s="251"/>
      <c r="H9" s="251"/>
      <c r="I9" s="251"/>
      <c r="J9" s="252"/>
      <c r="K9" s="193">
        <f t="shared" ref="K9:K14" si="1">SUM(F9:J9)</f>
        <v>0</v>
      </c>
      <c r="L9" s="156">
        <f t="shared" ref="L9:L14" si="2">K9*365</f>
        <v>0</v>
      </c>
      <c r="M9" s="156">
        <f t="shared" ref="M9:M14" si="3">E9-L9</f>
        <v>0</v>
      </c>
      <c r="N9" s="144" t="e">
        <f t="shared" ref="N9:N14" si="4">(L9/E9)</f>
        <v>#DIV/0!</v>
      </c>
    </row>
    <row r="10" spans="1:14" ht="25" x14ac:dyDescent="0.3">
      <c r="A10" s="154">
        <v>3</v>
      </c>
      <c r="B10" s="189" t="s">
        <v>249</v>
      </c>
      <c r="C10" s="291"/>
      <c r="D10" s="244"/>
      <c r="E10" s="192">
        <f t="shared" si="0"/>
        <v>0</v>
      </c>
      <c r="F10" s="250"/>
      <c r="G10" s="251"/>
      <c r="H10" s="253"/>
      <c r="I10" s="253"/>
      <c r="J10" s="252"/>
      <c r="K10" s="193">
        <f t="shared" si="1"/>
        <v>0</v>
      </c>
      <c r="L10" s="156">
        <f t="shared" si="2"/>
        <v>0</v>
      </c>
      <c r="M10" s="156">
        <f t="shared" si="3"/>
        <v>0</v>
      </c>
      <c r="N10" s="144" t="e">
        <f t="shared" si="4"/>
        <v>#DIV/0!</v>
      </c>
    </row>
    <row r="11" spans="1:14" ht="25" x14ac:dyDescent="0.3">
      <c r="A11" s="154">
        <v>4</v>
      </c>
      <c r="B11" s="189" t="s">
        <v>250</v>
      </c>
      <c r="C11" s="291"/>
      <c r="D11" s="244"/>
      <c r="E11" s="192">
        <f t="shared" si="0"/>
        <v>0</v>
      </c>
      <c r="F11" s="250"/>
      <c r="G11" s="251"/>
      <c r="H11" s="251"/>
      <c r="I11" s="251"/>
      <c r="J11" s="252"/>
      <c r="K11" s="193">
        <f t="shared" si="1"/>
        <v>0</v>
      </c>
      <c r="L11" s="156">
        <f t="shared" si="2"/>
        <v>0</v>
      </c>
      <c r="M11" s="156">
        <f t="shared" si="3"/>
        <v>0</v>
      </c>
      <c r="N11" s="144" t="e">
        <f t="shared" si="4"/>
        <v>#DIV/0!</v>
      </c>
    </row>
    <row r="12" spans="1:14" ht="25" x14ac:dyDescent="0.3">
      <c r="A12" s="154">
        <v>5</v>
      </c>
      <c r="B12" s="189" t="s">
        <v>251</v>
      </c>
      <c r="C12" s="291"/>
      <c r="D12" s="244"/>
      <c r="E12" s="192">
        <f t="shared" si="0"/>
        <v>0</v>
      </c>
      <c r="F12" s="250"/>
      <c r="G12" s="251"/>
      <c r="H12" s="253"/>
      <c r="I12" s="253"/>
      <c r="J12" s="252"/>
      <c r="K12" s="193">
        <f t="shared" si="1"/>
        <v>0</v>
      </c>
      <c r="L12" s="156">
        <f t="shared" si="2"/>
        <v>0</v>
      </c>
      <c r="M12" s="156">
        <f t="shared" si="3"/>
        <v>0</v>
      </c>
      <c r="N12" s="144" t="e">
        <f t="shared" si="4"/>
        <v>#DIV/0!</v>
      </c>
    </row>
    <row r="13" spans="1:14" ht="25" x14ac:dyDescent="0.3">
      <c r="A13" s="154">
        <v>6</v>
      </c>
      <c r="B13" s="189" t="s">
        <v>252</v>
      </c>
      <c r="C13" s="291"/>
      <c r="D13" s="244"/>
      <c r="E13" s="192">
        <f t="shared" si="0"/>
        <v>0</v>
      </c>
      <c r="F13" s="250"/>
      <c r="G13" s="251"/>
      <c r="H13" s="251"/>
      <c r="I13" s="251"/>
      <c r="J13" s="252"/>
      <c r="K13" s="193">
        <f t="shared" si="1"/>
        <v>0</v>
      </c>
      <c r="L13" s="156">
        <f t="shared" si="2"/>
        <v>0</v>
      </c>
      <c r="M13" s="156">
        <f t="shared" si="3"/>
        <v>0</v>
      </c>
      <c r="N13" s="144" t="e">
        <f t="shared" si="4"/>
        <v>#DIV/0!</v>
      </c>
    </row>
    <row r="14" spans="1:14" ht="25.5" thickBot="1" x14ac:dyDescent="0.35">
      <c r="A14" s="154">
        <v>7</v>
      </c>
      <c r="B14" s="189" t="s">
        <v>253</v>
      </c>
      <c r="C14" s="292"/>
      <c r="D14" s="246"/>
      <c r="E14" s="192">
        <f t="shared" si="0"/>
        <v>0</v>
      </c>
      <c r="F14" s="254"/>
      <c r="G14" s="255"/>
      <c r="H14" s="256"/>
      <c r="I14" s="256"/>
      <c r="J14" s="257"/>
      <c r="K14" s="193">
        <f t="shared" si="1"/>
        <v>0</v>
      </c>
      <c r="L14" s="156">
        <f t="shared" si="2"/>
        <v>0</v>
      </c>
      <c r="M14" s="156">
        <f t="shared" si="3"/>
        <v>0</v>
      </c>
      <c r="N14" s="144" t="e">
        <f t="shared" si="4"/>
        <v>#DIV/0!</v>
      </c>
    </row>
    <row r="15" spans="1:14" x14ac:dyDescent="0.3">
      <c r="A15" s="379" t="s">
        <v>32</v>
      </c>
      <c r="B15" s="380"/>
      <c r="C15" s="190">
        <f>SUM(C8:C14)</f>
        <v>0</v>
      </c>
      <c r="D15" s="191">
        <f>SUM(D8:D14)</f>
        <v>0</v>
      </c>
      <c r="E15" s="157">
        <f>SUM(E8:E14)</f>
        <v>0</v>
      </c>
      <c r="F15" s="191">
        <f>SUM(F8:F14)</f>
        <v>0</v>
      </c>
      <c r="G15" s="191">
        <f t="shared" ref="G15:M15" si="5">SUM(G8:G14)</f>
        <v>0</v>
      </c>
      <c r="H15" s="191">
        <f t="shared" si="5"/>
        <v>0</v>
      </c>
      <c r="I15" s="191">
        <f t="shared" si="5"/>
        <v>0</v>
      </c>
      <c r="J15" s="191">
        <f t="shared" si="5"/>
        <v>0</v>
      </c>
      <c r="K15" s="157">
        <f t="shared" si="5"/>
        <v>0</v>
      </c>
      <c r="L15" s="158">
        <f t="shared" si="5"/>
        <v>0</v>
      </c>
      <c r="M15" s="157">
        <f t="shared" si="5"/>
        <v>0</v>
      </c>
      <c r="N15" s="159" t="e">
        <f>(K15/E15)</f>
        <v>#DIV/0!</v>
      </c>
    </row>
    <row r="16" spans="1:14" x14ac:dyDescent="0.3">
      <c r="A16" s="39"/>
      <c r="B16" s="39"/>
      <c r="C16" s="39"/>
      <c r="D16" s="39"/>
      <c r="E16" s="39"/>
      <c r="F16" s="39"/>
      <c r="G16" s="39"/>
      <c r="H16" s="39"/>
      <c r="I16" s="39"/>
    </row>
    <row r="17" spans="1:9" x14ac:dyDescent="0.3">
      <c r="A17" s="39"/>
      <c r="B17" s="39"/>
      <c r="C17" s="39"/>
      <c r="D17" s="39"/>
      <c r="E17" s="39"/>
      <c r="F17" s="39"/>
      <c r="G17" s="39"/>
      <c r="H17" s="39"/>
      <c r="I17" s="39"/>
    </row>
    <row r="18" spans="1:9" x14ac:dyDescent="0.3">
      <c r="A18" s="39"/>
      <c r="B18" s="39"/>
      <c r="C18" s="39"/>
      <c r="D18" s="39"/>
      <c r="E18" s="39"/>
      <c r="F18" s="39"/>
      <c r="G18" s="39"/>
      <c r="H18" s="39"/>
      <c r="I18" s="39"/>
    </row>
    <row r="19" spans="1:9" x14ac:dyDescent="0.3">
      <c r="A19" s="381" t="s">
        <v>75</v>
      </c>
      <c r="B19" s="381"/>
      <c r="C19" s="183"/>
      <c r="D19" s="161"/>
      <c r="E19" s="161"/>
      <c r="F19" s="161"/>
      <c r="G19" s="161"/>
      <c r="H19" s="161"/>
      <c r="I19" s="161"/>
    </row>
    <row r="20" spans="1:9" x14ac:dyDescent="0.3">
      <c r="A20" s="162" t="s">
        <v>76</v>
      </c>
      <c r="B20" s="162"/>
      <c r="C20" s="163"/>
      <c r="D20" s="26"/>
      <c r="E20" s="26"/>
      <c r="F20" s="26"/>
      <c r="G20" s="26" t="s">
        <v>72</v>
      </c>
      <c r="H20" s="26"/>
      <c r="I20" s="81"/>
    </row>
    <row r="21" spans="1:9" ht="52.5" thickBot="1" x14ac:dyDescent="0.35">
      <c r="A21" s="182" t="s">
        <v>27</v>
      </c>
      <c r="B21" s="164" t="s">
        <v>91</v>
      </c>
      <c r="C21" s="101" t="s">
        <v>254</v>
      </c>
      <c r="D21" s="101" t="s">
        <v>255</v>
      </c>
      <c r="E21" s="101" t="s">
        <v>256</v>
      </c>
      <c r="F21" s="101" t="s">
        <v>257</v>
      </c>
      <c r="G21" s="101" t="s">
        <v>244</v>
      </c>
      <c r="H21" s="101" t="s">
        <v>258</v>
      </c>
      <c r="I21" s="101" t="s">
        <v>222</v>
      </c>
    </row>
    <row r="22" spans="1:9" ht="28" x14ac:dyDescent="0.3">
      <c r="A22" s="154">
        <v>1</v>
      </c>
      <c r="B22" s="194" t="s">
        <v>259</v>
      </c>
      <c r="C22" s="241"/>
      <c r="D22" s="258"/>
      <c r="E22" s="198">
        <f>D22*365</f>
        <v>0</v>
      </c>
      <c r="F22" s="261"/>
      <c r="G22" s="196">
        <f>F22*365</f>
        <v>0</v>
      </c>
      <c r="H22" s="165">
        <f>E22-G22</f>
        <v>0</v>
      </c>
      <c r="I22" s="144" t="e">
        <f>(G22/E22)</f>
        <v>#DIV/0!</v>
      </c>
    </row>
    <row r="23" spans="1:9" ht="42" x14ac:dyDescent="0.3">
      <c r="A23" s="154">
        <v>2</v>
      </c>
      <c r="B23" s="195" t="s">
        <v>260</v>
      </c>
      <c r="C23" s="243"/>
      <c r="D23" s="259"/>
      <c r="E23" s="198">
        <f t="shared" ref="E23:E24" si="6">D23*365</f>
        <v>0</v>
      </c>
      <c r="F23" s="262"/>
      <c r="G23" s="196">
        <f t="shared" ref="G23:G24" si="7">F23*365</f>
        <v>0</v>
      </c>
      <c r="H23" s="165">
        <f t="shared" ref="H23:H24" si="8">E23-G23</f>
        <v>0</v>
      </c>
      <c r="I23" s="144" t="e">
        <f t="shared" ref="I23:I24" si="9">(G23/E23)</f>
        <v>#DIV/0!</v>
      </c>
    </row>
    <row r="24" spans="1:9" ht="42.5" thickBot="1" x14ac:dyDescent="0.35">
      <c r="A24" s="154">
        <v>3</v>
      </c>
      <c r="B24" s="194" t="s">
        <v>261</v>
      </c>
      <c r="C24" s="245"/>
      <c r="D24" s="260"/>
      <c r="E24" s="198">
        <f t="shared" si="6"/>
        <v>0</v>
      </c>
      <c r="F24" s="263"/>
      <c r="G24" s="196">
        <f t="shared" si="7"/>
        <v>0</v>
      </c>
      <c r="H24" s="165">
        <f t="shared" si="8"/>
        <v>0</v>
      </c>
      <c r="I24" s="144" t="e">
        <f t="shared" si="9"/>
        <v>#DIV/0!</v>
      </c>
    </row>
    <row r="25" spans="1:9" x14ac:dyDescent="0.3">
      <c r="A25" s="382" t="s">
        <v>32</v>
      </c>
      <c r="B25" s="383"/>
      <c r="C25" s="190">
        <f t="shared" ref="C25:H25" si="10">SUM(C22:C24)</f>
        <v>0</v>
      </c>
      <c r="D25" s="197">
        <f t="shared" si="10"/>
        <v>0</v>
      </c>
      <c r="E25" s="166">
        <f t="shared" si="10"/>
        <v>0</v>
      </c>
      <c r="F25" s="197">
        <f t="shared" si="10"/>
        <v>0</v>
      </c>
      <c r="G25" s="167">
        <f>SUM(G22:G24)</f>
        <v>0</v>
      </c>
      <c r="H25" s="166">
        <f t="shared" si="10"/>
        <v>0</v>
      </c>
      <c r="I25" s="168" t="e">
        <f>G25/E25</f>
        <v>#DIV/0!</v>
      </c>
    </row>
    <row r="26" spans="1:9" x14ac:dyDescent="0.3">
      <c r="A26" s="39"/>
      <c r="B26" s="39"/>
      <c r="C26" s="39"/>
      <c r="D26" s="39"/>
      <c r="E26" s="39"/>
      <c r="F26" s="39"/>
      <c r="G26" s="39"/>
      <c r="H26" s="39"/>
      <c r="I26" s="39"/>
    </row>
    <row r="27" spans="1:9" x14ac:dyDescent="0.3">
      <c r="A27" s="39"/>
      <c r="B27" s="39"/>
      <c r="C27" s="39"/>
      <c r="D27" s="39"/>
      <c r="E27" s="39"/>
      <c r="F27" s="39"/>
      <c r="G27" s="39"/>
      <c r="H27" s="39"/>
      <c r="I27" s="39"/>
    </row>
    <row r="28" spans="1:9" x14ac:dyDescent="0.3">
      <c r="A28" s="39"/>
      <c r="B28" s="39"/>
      <c r="C28" s="39"/>
      <c r="D28" s="39"/>
      <c r="E28" s="39"/>
      <c r="F28" s="39"/>
      <c r="G28" s="39"/>
      <c r="H28" s="39"/>
      <c r="I28" s="39"/>
    </row>
    <row r="29" spans="1:9" x14ac:dyDescent="0.3">
      <c r="A29" s="354" t="s">
        <v>239</v>
      </c>
      <c r="B29" s="354"/>
      <c r="C29" s="354"/>
      <c r="D29" s="354"/>
      <c r="E29" s="354"/>
      <c r="F29" s="26"/>
      <c r="G29" s="39"/>
      <c r="H29" s="39"/>
      <c r="I29" s="39"/>
    </row>
    <row r="30" spans="1:9" x14ac:dyDescent="0.3">
      <c r="A30" s="384" t="s">
        <v>262</v>
      </c>
      <c r="B30" s="384"/>
      <c r="C30" s="384"/>
      <c r="D30" s="384"/>
      <c r="E30" s="384"/>
      <c r="F30" s="26"/>
      <c r="G30" s="39"/>
      <c r="H30" s="39"/>
      <c r="I30" s="39"/>
    </row>
    <row r="31" spans="1:9" ht="52" x14ac:dyDescent="0.3">
      <c r="A31" s="181" t="s">
        <v>27</v>
      </c>
      <c r="B31" s="169" t="s">
        <v>91</v>
      </c>
      <c r="C31" s="170" t="s">
        <v>263</v>
      </c>
      <c r="D31" s="171" t="s">
        <v>264</v>
      </c>
      <c r="E31" s="170" t="s">
        <v>265</v>
      </c>
      <c r="F31" s="171" t="s">
        <v>266</v>
      </c>
      <c r="G31" s="39"/>
      <c r="H31" s="39"/>
      <c r="I31" s="39"/>
    </row>
    <row r="32" spans="1:9" ht="14.5" thickBot="1" x14ac:dyDescent="0.35">
      <c r="A32" s="385" t="s">
        <v>267</v>
      </c>
      <c r="B32" s="386"/>
      <c r="C32" s="387"/>
      <c r="D32" s="387"/>
      <c r="E32" s="388"/>
      <c r="F32" s="26"/>
      <c r="G32" s="39"/>
      <c r="H32" s="39"/>
      <c r="I32" s="39"/>
    </row>
    <row r="33" spans="1:9" x14ac:dyDescent="0.3">
      <c r="A33" s="154">
        <v>1</v>
      </c>
      <c r="B33" s="189" t="s">
        <v>268</v>
      </c>
      <c r="C33" s="241"/>
      <c r="D33" s="241"/>
      <c r="E33" s="203">
        <f>C33</f>
        <v>0</v>
      </c>
      <c r="F33" s="155">
        <f>D33</f>
        <v>0</v>
      </c>
      <c r="G33" s="39"/>
      <c r="H33" s="39"/>
      <c r="I33" s="39"/>
    </row>
    <row r="34" spans="1:9" x14ac:dyDescent="0.3">
      <c r="A34" s="328">
        <v>2</v>
      </c>
      <c r="B34" s="199" t="s">
        <v>269</v>
      </c>
      <c r="C34" s="264"/>
      <c r="D34" s="264"/>
      <c r="E34" s="204">
        <f>C34*365</f>
        <v>0</v>
      </c>
      <c r="F34" s="172">
        <f>D34*365</f>
        <v>0</v>
      </c>
      <c r="G34" s="39"/>
      <c r="H34" s="39"/>
      <c r="I34" s="39"/>
    </row>
    <row r="35" spans="1:9" x14ac:dyDescent="0.3">
      <c r="A35" s="329"/>
      <c r="B35" s="200" t="s">
        <v>278</v>
      </c>
      <c r="C35" s="265"/>
      <c r="D35" s="265"/>
      <c r="E35" s="205">
        <f>C35*365</f>
        <v>0</v>
      </c>
      <c r="F35" s="173">
        <f>D35*365</f>
        <v>0</v>
      </c>
      <c r="G35" s="39"/>
      <c r="H35" s="39"/>
      <c r="I35" s="39"/>
    </row>
    <row r="36" spans="1:9" ht="25" x14ac:dyDescent="0.3">
      <c r="A36" s="329"/>
      <c r="B36" s="201" t="s">
        <v>280</v>
      </c>
      <c r="C36" s="265"/>
      <c r="D36" s="265"/>
      <c r="E36" s="205">
        <f t="shared" ref="E36:F38" si="11">C36*365</f>
        <v>0</v>
      </c>
      <c r="F36" s="173">
        <f t="shared" si="11"/>
        <v>0</v>
      </c>
      <c r="G36" s="39"/>
      <c r="H36" s="39"/>
      <c r="I36" s="39"/>
    </row>
    <row r="37" spans="1:9" x14ac:dyDescent="0.3">
      <c r="A37" s="329"/>
      <c r="B37" s="189" t="s">
        <v>279</v>
      </c>
      <c r="C37" s="265"/>
      <c r="D37" s="265"/>
      <c r="E37" s="205">
        <f t="shared" si="11"/>
        <v>0</v>
      </c>
      <c r="F37" s="173">
        <f t="shared" si="11"/>
        <v>0</v>
      </c>
      <c r="G37" s="39"/>
      <c r="H37" s="39" t="s">
        <v>72</v>
      </c>
      <c r="I37" s="39"/>
    </row>
    <row r="38" spans="1:9" x14ac:dyDescent="0.3">
      <c r="A38" s="330"/>
      <c r="B38" s="189" t="s">
        <v>281</v>
      </c>
      <c r="C38" s="265">
        <f>C34-(C35+C36+C37)</f>
        <v>0</v>
      </c>
      <c r="D38" s="265">
        <f>D34-(D35+D36+D37)</f>
        <v>0</v>
      </c>
      <c r="E38" s="205">
        <f t="shared" si="11"/>
        <v>0</v>
      </c>
      <c r="F38" s="173">
        <f t="shared" si="11"/>
        <v>0</v>
      </c>
      <c r="G38" s="39"/>
      <c r="H38" s="39"/>
      <c r="I38" s="39"/>
    </row>
    <row r="39" spans="1:9" ht="25.5" thickBot="1" x14ac:dyDescent="0.35">
      <c r="A39" s="154">
        <v>3</v>
      </c>
      <c r="B39" s="201" t="s">
        <v>270</v>
      </c>
      <c r="C39" s="266"/>
      <c r="D39" s="266"/>
      <c r="E39" s="206"/>
      <c r="F39" s="100"/>
      <c r="G39" s="39"/>
      <c r="H39" s="39"/>
      <c r="I39" s="39"/>
    </row>
    <row r="40" spans="1:9" ht="23.5" customHeight="1" x14ac:dyDescent="0.3">
      <c r="A40" s="174"/>
      <c r="B40" s="174" t="s">
        <v>271</v>
      </c>
      <c r="C40" s="202">
        <f>C34</f>
        <v>0</v>
      </c>
      <c r="D40" s="202">
        <f>D34</f>
        <v>0</v>
      </c>
      <c r="E40" s="175">
        <f>E34</f>
        <v>0</v>
      </c>
      <c r="F40" s="175">
        <f>F34</f>
        <v>0</v>
      </c>
      <c r="G40" s="39"/>
      <c r="H40" s="39"/>
      <c r="I40" s="39"/>
    </row>
    <row r="41" spans="1:9" ht="14" customHeight="1" x14ac:dyDescent="0.3">
      <c r="A41" s="389" t="s">
        <v>272</v>
      </c>
      <c r="B41" s="390"/>
      <c r="C41" s="176">
        <f>SUM(C40:D40)</f>
        <v>0</v>
      </c>
      <c r="D41" s="177" t="s">
        <v>273</v>
      </c>
      <c r="E41" s="178">
        <f>SUM(E40:F40)</f>
        <v>0</v>
      </c>
      <c r="F41" s="179" t="s">
        <v>110</v>
      </c>
      <c r="G41" s="39"/>
      <c r="H41" s="39"/>
      <c r="I41" s="39"/>
    </row>
    <row r="42" spans="1:9" x14ac:dyDescent="0.3">
      <c r="A42" s="378" t="s">
        <v>274</v>
      </c>
      <c r="B42" s="378"/>
      <c r="C42" s="180">
        <f>SUM(C33:D33)</f>
        <v>0</v>
      </c>
      <c r="D42" s="28"/>
      <c r="E42" s="28"/>
      <c r="F42" s="26"/>
      <c r="G42" s="39"/>
      <c r="H42" s="39"/>
      <c r="I42" s="39"/>
    </row>
    <row r="43" spans="1:9" x14ac:dyDescent="0.3">
      <c r="A43" s="39"/>
      <c r="B43" s="39" t="s">
        <v>72</v>
      </c>
      <c r="C43" s="39"/>
      <c r="D43" s="39"/>
      <c r="E43" s="39"/>
      <c r="F43" s="39"/>
      <c r="G43" s="39"/>
      <c r="H43" s="39"/>
      <c r="I43" s="39"/>
    </row>
    <row r="44" spans="1:9" x14ac:dyDescent="0.3">
      <c r="A44" s="39"/>
      <c r="B44" s="39"/>
      <c r="C44" s="39"/>
      <c r="D44" s="39"/>
      <c r="E44" s="39"/>
      <c r="F44" s="39"/>
      <c r="G44" s="39"/>
      <c r="H44" s="39"/>
      <c r="I44" s="39"/>
    </row>
    <row r="45" spans="1:9" x14ac:dyDescent="0.3">
      <c r="A45" s="39"/>
      <c r="B45" s="39"/>
      <c r="C45" s="39"/>
      <c r="D45" s="39"/>
      <c r="E45" s="39"/>
      <c r="F45" s="39"/>
      <c r="G45" s="39"/>
      <c r="H45" s="39"/>
      <c r="I45" s="39"/>
    </row>
    <row r="46" spans="1:9" x14ac:dyDescent="0.3">
      <c r="A46" s="39"/>
      <c r="B46" s="39"/>
      <c r="C46" s="39"/>
      <c r="D46" s="39"/>
      <c r="E46" s="39"/>
      <c r="F46" s="39"/>
      <c r="G46" s="39"/>
      <c r="H46" s="39"/>
      <c r="I46" s="39"/>
    </row>
    <row r="124" spans="1:9" ht="15.75" customHeight="1" x14ac:dyDescent="0.3">
      <c r="A124" s="391" t="s">
        <v>33</v>
      </c>
      <c r="B124" s="392"/>
      <c r="C124" s="392"/>
      <c r="D124" s="392"/>
      <c r="E124" s="392"/>
      <c r="F124" s="392"/>
      <c r="G124" s="392"/>
      <c r="H124" s="392"/>
      <c r="I124" s="392"/>
    </row>
    <row r="125" spans="1:9" x14ac:dyDescent="0.3">
      <c r="A125" s="393" t="s">
        <v>41</v>
      </c>
      <c r="B125" s="393"/>
      <c r="C125" s="393"/>
      <c r="D125" s="393"/>
      <c r="E125" s="393"/>
      <c r="F125" s="393"/>
      <c r="G125" s="393"/>
      <c r="H125" s="393"/>
      <c r="I125" s="393"/>
    </row>
    <row r="126" spans="1:9" ht="15" customHeight="1" x14ac:dyDescent="0.3">
      <c r="A126" s="394" t="s">
        <v>27</v>
      </c>
      <c r="B126" s="394" t="s">
        <v>31</v>
      </c>
      <c r="C126" s="184"/>
      <c r="D126" s="394" t="s">
        <v>42</v>
      </c>
      <c r="E126" s="394" t="s">
        <v>34</v>
      </c>
      <c r="F126" s="394" t="s">
        <v>43</v>
      </c>
      <c r="G126" s="394" t="s">
        <v>44</v>
      </c>
      <c r="H126" s="394" t="s">
        <v>45</v>
      </c>
      <c r="I126" s="394" t="s">
        <v>40</v>
      </c>
    </row>
    <row r="127" spans="1:9" x14ac:dyDescent="0.3">
      <c r="A127" s="395"/>
      <c r="B127" s="395"/>
      <c r="C127" s="185"/>
      <c r="D127" s="396"/>
      <c r="E127" s="395"/>
      <c r="F127" s="395"/>
      <c r="G127" s="395"/>
      <c r="H127" s="395"/>
      <c r="I127" s="395"/>
    </row>
    <row r="128" spans="1:9" x14ac:dyDescent="0.3">
      <c r="A128" s="41">
        <v>1</v>
      </c>
      <c r="B128" s="41" t="s">
        <v>29</v>
      </c>
      <c r="C128" s="41"/>
      <c r="D128" s="41"/>
      <c r="E128" s="41">
        <v>2</v>
      </c>
      <c r="F128" s="41">
        <v>10</v>
      </c>
      <c r="G128" s="41">
        <f t="shared" ref="G128:G134" si="12">E128*F128</f>
        <v>20</v>
      </c>
      <c r="H128" s="41">
        <v>20</v>
      </c>
      <c r="I128" s="44">
        <f>G128-H128</f>
        <v>0</v>
      </c>
    </row>
    <row r="129" spans="1:9" x14ac:dyDescent="0.3">
      <c r="A129" s="41">
        <v>2</v>
      </c>
      <c r="B129" s="41" t="s">
        <v>28</v>
      </c>
      <c r="C129" s="41"/>
      <c r="D129" s="41"/>
      <c r="E129" s="41">
        <v>3</v>
      </c>
      <c r="F129" s="41">
        <v>20</v>
      </c>
      <c r="G129" s="41">
        <f t="shared" si="12"/>
        <v>60</v>
      </c>
      <c r="H129" s="41">
        <v>60</v>
      </c>
      <c r="I129" s="44">
        <f t="shared" ref="I129:I134" si="13">G129-H129</f>
        <v>0</v>
      </c>
    </row>
    <row r="130" spans="1:9" x14ac:dyDescent="0.3">
      <c r="A130" s="41"/>
      <c r="D130" s="41"/>
      <c r="E130" s="41"/>
      <c r="F130" s="41"/>
      <c r="G130" s="41">
        <f t="shared" si="12"/>
        <v>0</v>
      </c>
      <c r="H130" s="41"/>
      <c r="I130" s="44">
        <f t="shared" si="13"/>
        <v>0</v>
      </c>
    </row>
    <row r="131" spans="1:9" x14ac:dyDescent="0.3">
      <c r="A131" s="41"/>
      <c r="B131" s="41"/>
      <c r="C131" s="41"/>
      <c r="D131" s="41"/>
      <c r="E131" s="41"/>
      <c r="F131" s="41"/>
      <c r="G131" s="41">
        <f t="shared" si="12"/>
        <v>0</v>
      </c>
      <c r="H131" s="41"/>
      <c r="I131" s="44">
        <f t="shared" si="13"/>
        <v>0</v>
      </c>
    </row>
    <row r="132" spans="1:9" x14ac:dyDescent="0.3">
      <c r="A132" s="41"/>
      <c r="B132" s="41"/>
      <c r="C132" s="41"/>
      <c r="D132" s="41"/>
      <c r="E132" s="41"/>
      <c r="F132" s="41"/>
      <c r="G132" s="41">
        <f t="shared" si="12"/>
        <v>0</v>
      </c>
      <c r="H132" s="41"/>
      <c r="I132" s="44">
        <f t="shared" si="13"/>
        <v>0</v>
      </c>
    </row>
    <row r="133" spans="1:9" x14ac:dyDescent="0.3">
      <c r="A133" s="41"/>
      <c r="B133" s="41"/>
      <c r="C133" s="41"/>
      <c r="D133" s="41"/>
      <c r="E133" s="41"/>
      <c r="F133" s="41"/>
      <c r="G133" s="41">
        <f t="shared" si="12"/>
        <v>0</v>
      </c>
      <c r="H133" s="41"/>
      <c r="I133" s="44">
        <f t="shared" si="13"/>
        <v>0</v>
      </c>
    </row>
    <row r="134" spans="1:9" x14ac:dyDescent="0.3">
      <c r="A134" s="41"/>
      <c r="B134" s="41"/>
      <c r="C134" s="41"/>
      <c r="D134" s="41"/>
      <c r="E134" s="41"/>
      <c r="F134" s="41"/>
      <c r="G134" s="41">
        <f t="shared" si="12"/>
        <v>0</v>
      </c>
      <c r="H134" s="41"/>
      <c r="I134" s="44">
        <f t="shared" si="13"/>
        <v>0</v>
      </c>
    </row>
    <row r="135" spans="1:9" x14ac:dyDescent="0.3">
      <c r="A135" s="41"/>
      <c r="B135" s="41"/>
      <c r="C135" s="41"/>
      <c r="D135" s="41"/>
      <c r="E135" s="41"/>
      <c r="F135" s="41"/>
      <c r="G135" s="41"/>
      <c r="H135" s="41"/>
      <c r="I135" s="44"/>
    </row>
    <row r="136" spans="1:9" x14ac:dyDescent="0.3">
      <c r="A136" s="41"/>
      <c r="B136" s="41"/>
      <c r="C136" s="41"/>
      <c r="D136" s="41"/>
      <c r="E136" s="41"/>
      <c r="F136" s="41"/>
      <c r="G136" s="41"/>
      <c r="H136" s="41"/>
      <c r="I136" s="44"/>
    </row>
    <row r="137" spans="1:9" x14ac:dyDescent="0.3">
      <c r="A137" s="41"/>
      <c r="B137" s="41"/>
      <c r="C137" s="41"/>
      <c r="D137" s="41"/>
      <c r="E137" s="41"/>
      <c r="F137" s="41"/>
      <c r="G137" s="41"/>
      <c r="H137" s="41"/>
      <c r="I137" s="44"/>
    </row>
    <row r="138" spans="1:9" x14ac:dyDescent="0.3">
      <c r="A138" s="41"/>
      <c r="B138" s="41"/>
      <c r="C138" s="41"/>
      <c r="D138" s="41"/>
      <c r="E138" s="41"/>
      <c r="F138" s="41"/>
      <c r="G138" s="41"/>
      <c r="H138" s="41"/>
      <c r="I138" s="44"/>
    </row>
    <row r="139" spans="1:9" x14ac:dyDescent="0.3">
      <c r="A139" s="41"/>
      <c r="B139" s="41"/>
      <c r="C139" s="41"/>
      <c r="D139" s="41"/>
      <c r="E139" s="41"/>
      <c r="F139" s="41"/>
      <c r="G139" s="41"/>
      <c r="H139" s="41"/>
      <c r="I139" s="44"/>
    </row>
    <row r="140" spans="1:9" x14ac:dyDescent="0.3">
      <c r="A140" s="41"/>
      <c r="B140" s="41"/>
      <c r="C140" s="41"/>
      <c r="D140" s="41"/>
      <c r="E140" s="41"/>
      <c r="F140" s="41"/>
      <c r="G140" s="41"/>
      <c r="H140" s="41"/>
      <c r="I140" s="44"/>
    </row>
    <row r="141" spans="1:9" x14ac:dyDescent="0.3">
      <c r="A141" s="41"/>
      <c r="B141" s="41"/>
      <c r="C141" s="41"/>
      <c r="D141" s="41"/>
      <c r="E141" s="41"/>
      <c r="F141" s="41"/>
      <c r="G141" s="41"/>
      <c r="H141" s="41"/>
      <c r="I141" s="44"/>
    </row>
    <row r="142" spans="1:9" x14ac:dyDescent="0.3">
      <c r="A142" s="41"/>
      <c r="B142" s="41"/>
      <c r="C142" s="41"/>
      <c r="D142" s="41"/>
      <c r="E142" s="41"/>
      <c r="F142" s="41"/>
      <c r="G142" s="41"/>
      <c r="H142" s="41"/>
      <c r="I142" s="44"/>
    </row>
    <row r="143" spans="1:9" x14ac:dyDescent="0.3">
      <c r="A143" s="41"/>
      <c r="B143" s="41"/>
      <c r="C143" s="41"/>
      <c r="D143" s="41"/>
      <c r="E143" s="41"/>
      <c r="F143" s="41"/>
      <c r="G143" s="41"/>
      <c r="H143" s="41"/>
      <c r="I143" s="44"/>
    </row>
    <row r="144" spans="1:9" x14ac:dyDescent="0.3">
      <c r="A144" s="41"/>
      <c r="B144" s="41"/>
      <c r="C144" s="41"/>
      <c r="D144" s="41"/>
      <c r="E144" s="41"/>
      <c r="F144" s="41"/>
      <c r="G144" s="41"/>
      <c r="H144" s="41"/>
      <c r="I144" s="44"/>
    </row>
    <row r="145" spans="1:9" x14ac:dyDescent="0.3">
      <c r="A145" s="45" t="s">
        <v>32</v>
      </c>
      <c r="B145" s="45"/>
      <c r="C145" s="45"/>
      <c r="D145" s="45"/>
      <c r="E145" s="45">
        <f>SUM(E128:E129)</f>
        <v>5</v>
      </c>
      <c r="F145" s="45">
        <f>SUM(F128:F129)</f>
        <v>30</v>
      </c>
      <c r="G145" s="45">
        <f>SUM(G128:G144)</f>
        <v>80</v>
      </c>
      <c r="H145" s="46">
        <f>SUM(H128:H144)</f>
        <v>80</v>
      </c>
      <c r="I145" s="47"/>
    </row>
    <row r="147" spans="1:9" x14ac:dyDescent="0.3">
      <c r="A147" s="38" t="s">
        <v>46</v>
      </c>
    </row>
    <row r="149" spans="1:9" ht="15.75" customHeight="1" x14ac:dyDescent="0.3">
      <c r="A149" s="391" t="s">
        <v>33</v>
      </c>
      <c r="B149" s="391"/>
      <c r="C149" s="391"/>
      <c r="D149" s="391"/>
      <c r="E149" s="391"/>
      <c r="F149" s="391"/>
      <c r="G149" s="391"/>
      <c r="H149" s="391"/>
    </row>
    <row r="150" spans="1:9" x14ac:dyDescent="0.3">
      <c r="A150" s="397" t="s">
        <v>47</v>
      </c>
      <c r="B150" s="397"/>
      <c r="C150" s="397"/>
      <c r="D150" s="397"/>
      <c r="E150" s="397"/>
      <c r="F150" s="397"/>
      <c r="G150" s="397"/>
      <c r="H150" s="397"/>
    </row>
    <row r="151" spans="1:9" x14ac:dyDescent="0.3">
      <c r="A151" s="48"/>
      <c r="B151" s="48"/>
      <c r="C151" s="48"/>
      <c r="D151" s="48"/>
      <c r="E151" s="48"/>
      <c r="F151" s="48"/>
      <c r="G151" s="48"/>
    </row>
    <row r="152" spans="1:9" ht="15" customHeight="1" x14ac:dyDescent="0.3">
      <c r="A152" s="398" t="s">
        <v>27</v>
      </c>
      <c r="B152" s="394" t="s">
        <v>31</v>
      </c>
      <c r="C152" s="184"/>
      <c r="D152" s="394" t="s">
        <v>34</v>
      </c>
      <c r="E152" s="394" t="s">
        <v>35</v>
      </c>
      <c r="F152" s="394" t="s">
        <v>48</v>
      </c>
      <c r="G152" s="394" t="s">
        <v>49</v>
      </c>
      <c r="H152" s="394" t="s">
        <v>40</v>
      </c>
    </row>
    <row r="153" spans="1:9" x14ac:dyDescent="0.3">
      <c r="A153" s="399"/>
      <c r="B153" s="396"/>
      <c r="C153" s="186"/>
      <c r="D153" s="396"/>
      <c r="E153" s="396"/>
      <c r="F153" s="395"/>
      <c r="G153" s="396"/>
      <c r="H153" s="396"/>
    </row>
    <row r="154" spans="1:9" x14ac:dyDescent="0.3">
      <c r="A154" s="41">
        <v>1</v>
      </c>
      <c r="B154" s="41" t="s">
        <v>50</v>
      </c>
      <c r="C154" s="41"/>
      <c r="D154" s="41"/>
      <c r="E154" s="41"/>
      <c r="F154" s="41">
        <f t="shared" ref="F154:F160" si="14">D154*E154</f>
        <v>0</v>
      </c>
      <c r="G154" s="41"/>
      <c r="H154" s="41">
        <f>F154-G154</f>
        <v>0</v>
      </c>
    </row>
    <row r="155" spans="1:9" x14ac:dyDescent="0.3">
      <c r="A155" s="41"/>
      <c r="B155" s="41"/>
      <c r="C155" s="41"/>
      <c r="D155" s="41"/>
      <c r="E155" s="41"/>
      <c r="F155" s="41">
        <f t="shared" si="14"/>
        <v>0</v>
      </c>
      <c r="G155" s="41"/>
      <c r="H155" s="41">
        <f t="shared" ref="H155:H160" si="15">F155-G155</f>
        <v>0</v>
      </c>
    </row>
    <row r="156" spans="1:9" x14ac:dyDescent="0.3">
      <c r="A156" s="41"/>
      <c r="B156" s="41"/>
      <c r="C156" s="41"/>
      <c r="D156" s="41"/>
      <c r="E156" s="41"/>
      <c r="F156" s="41">
        <f t="shared" si="14"/>
        <v>0</v>
      </c>
      <c r="G156" s="41"/>
      <c r="H156" s="41">
        <f t="shared" si="15"/>
        <v>0</v>
      </c>
    </row>
    <row r="157" spans="1:9" x14ac:dyDescent="0.3">
      <c r="A157" s="41"/>
      <c r="B157" s="41"/>
      <c r="C157" s="41"/>
      <c r="D157" s="41"/>
      <c r="E157" s="41"/>
      <c r="F157" s="41">
        <f t="shared" si="14"/>
        <v>0</v>
      </c>
      <c r="G157" s="41"/>
      <c r="H157" s="41">
        <f t="shared" si="15"/>
        <v>0</v>
      </c>
    </row>
    <row r="158" spans="1:9" x14ac:dyDescent="0.3">
      <c r="A158" s="41"/>
      <c r="B158" s="41"/>
      <c r="C158" s="41"/>
      <c r="D158" s="41"/>
      <c r="E158" s="41"/>
      <c r="F158" s="41">
        <f t="shared" si="14"/>
        <v>0</v>
      </c>
      <c r="G158" s="41"/>
      <c r="H158" s="41">
        <f t="shared" si="15"/>
        <v>0</v>
      </c>
    </row>
    <row r="159" spans="1:9" x14ac:dyDescent="0.3">
      <c r="A159" s="41"/>
      <c r="B159" s="41"/>
      <c r="C159" s="41"/>
      <c r="D159" s="41"/>
      <c r="E159" s="41"/>
      <c r="F159" s="41">
        <f t="shared" si="14"/>
        <v>0</v>
      </c>
      <c r="G159" s="41"/>
      <c r="H159" s="41">
        <f t="shared" si="15"/>
        <v>0</v>
      </c>
    </row>
    <row r="160" spans="1:9" x14ac:dyDescent="0.3">
      <c r="A160" s="41"/>
      <c r="B160" s="41"/>
      <c r="C160" s="41"/>
      <c r="D160" s="41"/>
      <c r="E160" s="41"/>
      <c r="F160" s="41">
        <f t="shared" si="14"/>
        <v>0</v>
      </c>
      <c r="G160" s="41"/>
      <c r="H160" s="41">
        <f t="shared" si="15"/>
        <v>0</v>
      </c>
    </row>
    <row r="161" spans="1:8" x14ac:dyDescent="0.3">
      <c r="A161" s="41"/>
      <c r="B161" s="41"/>
      <c r="C161" s="41"/>
      <c r="D161" s="41"/>
      <c r="E161" s="41"/>
      <c r="F161" s="41"/>
      <c r="G161" s="41"/>
      <c r="H161" s="41"/>
    </row>
    <row r="162" spans="1:8" x14ac:dyDescent="0.3">
      <c r="A162" s="41"/>
      <c r="B162" s="41"/>
      <c r="C162" s="41"/>
      <c r="D162" s="41"/>
      <c r="E162" s="41"/>
      <c r="F162" s="41"/>
      <c r="G162" s="41"/>
      <c r="H162" s="41"/>
    </row>
    <row r="163" spans="1:8" x14ac:dyDescent="0.3">
      <c r="A163" s="41"/>
      <c r="B163" s="41"/>
      <c r="C163" s="41"/>
      <c r="D163" s="41"/>
      <c r="E163" s="41"/>
      <c r="F163" s="41"/>
      <c r="G163" s="41"/>
      <c r="H163" s="41"/>
    </row>
    <row r="164" spans="1:8" ht="14.5" thickBot="1" x14ac:dyDescent="0.35">
      <c r="A164" s="50"/>
      <c r="B164" s="50"/>
      <c r="C164" s="50"/>
      <c r="D164" s="50"/>
      <c r="E164" s="50"/>
      <c r="F164" s="50"/>
      <c r="G164" s="50"/>
      <c r="H164" s="50"/>
    </row>
    <row r="165" spans="1:8" x14ac:dyDescent="0.3">
      <c r="A165" s="51" t="s">
        <v>32</v>
      </c>
      <c r="B165" s="51"/>
      <c r="C165" s="51"/>
      <c r="D165" s="51"/>
      <c r="E165" s="51"/>
      <c r="F165" s="51">
        <f>SUM(F154:F164)</f>
        <v>0</v>
      </c>
      <c r="G165" s="51">
        <f>SUM(G154:G154)</f>
        <v>0</v>
      </c>
      <c r="H165" s="51">
        <f>SUM(H154:H164)</f>
        <v>0</v>
      </c>
    </row>
    <row r="167" spans="1:8" x14ac:dyDescent="0.3">
      <c r="A167" s="38" t="s">
        <v>51</v>
      </c>
    </row>
    <row r="170" spans="1:8" ht="15.75" customHeight="1" x14ac:dyDescent="0.3">
      <c r="A170" s="391" t="s">
        <v>33</v>
      </c>
      <c r="B170" s="391"/>
      <c r="C170" s="391"/>
      <c r="D170" s="391"/>
      <c r="E170" s="391"/>
      <c r="F170" s="391"/>
      <c r="G170" s="391"/>
      <c r="H170" s="391"/>
    </row>
    <row r="171" spans="1:8" x14ac:dyDescent="0.3">
      <c r="A171" s="397" t="s">
        <v>52</v>
      </c>
      <c r="B171" s="397"/>
      <c r="C171" s="397"/>
      <c r="D171" s="397"/>
      <c r="E171" s="397"/>
      <c r="F171" s="397"/>
      <c r="G171" s="397"/>
      <c r="H171" s="397"/>
    </row>
    <row r="173" spans="1:8" ht="15" customHeight="1" x14ac:dyDescent="0.3">
      <c r="A173" s="394" t="s">
        <v>27</v>
      </c>
      <c r="B173" s="394" t="s">
        <v>31</v>
      </c>
      <c r="C173" s="184"/>
      <c r="D173" s="394" t="s">
        <v>34</v>
      </c>
      <c r="E173" s="394" t="s">
        <v>35</v>
      </c>
      <c r="F173" s="394" t="s">
        <v>36</v>
      </c>
      <c r="G173" s="394" t="s">
        <v>49</v>
      </c>
      <c r="H173" s="394" t="s">
        <v>40</v>
      </c>
    </row>
    <row r="174" spans="1:8" x14ac:dyDescent="0.3">
      <c r="A174" s="396"/>
      <c r="B174" s="396"/>
      <c r="C174" s="186"/>
      <c r="D174" s="396"/>
      <c r="E174" s="396"/>
      <c r="F174" s="395"/>
      <c r="G174" s="396"/>
      <c r="H174" s="396"/>
    </row>
    <row r="175" spans="1:8" x14ac:dyDescent="0.3">
      <c r="A175" s="41">
        <v>1</v>
      </c>
      <c r="B175" s="41" t="s">
        <v>52</v>
      </c>
      <c r="C175" s="41"/>
      <c r="D175" s="41"/>
      <c r="E175" s="41"/>
      <c r="F175" s="41">
        <f>D175*E175</f>
        <v>0</v>
      </c>
      <c r="G175" s="41"/>
      <c r="H175" s="41">
        <f>F175-G175</f>
        <v>0</v>
      </c>
    </row>
    <row r="176" spans="1:8" x14ac:dyDescent="0.3">
      <c r="A176" s="41"/>
      <c r="B176" s="41"/>
      <c r="C176" s="41"/>
      <c r="D176" s="41"/>
      <c r="E176" s="41"/>
      <c r="F176" s="41">
        <f>D176*E176</f>
        <v>0</v>
      </c>
      <c r="G176" s="41"/>
      <c r="H176" s="41">
        <f>F176-G176</f>
        <v>0</v>
      </c>
    </row>
    <row r="177" spans="1:8" x14ac:dyDescent="0.3">
      <c r="A177" s="41"/>
      <c r="B177" s="41"/>
      <c r="C177" s="41"/>
      <c r="D177" s="41"/>
      <c r="E177" s="41"/>
      <c r="F177" s="41">
        <f>D177*E177</f>
        <v>0</v>
      </c>
      <c r="G177" s="41"/>
      <c r="H177" s="41">
        <f>F177-G177</f>
        <v>0</v>
      </c>
    </row>
    <row r="178" spans="1:8" x14ac:dyDescent="0.3">
      <c r="A178" s="41"/>
      <c r="B178" s="41"/>
      <c r="C178" s="41"/>
      <c r="D178" s="41"/>
      <c r="E178" s="41"/>
      <c r="F178" s="41">
        <f>D178*E178</f>
        <v>0</v>
      </c>
      <c r="G178" s="41"/>
      <c r="H178" s="41">
        <f>F178-G178</f>
        <v>0</v>
      </c>
    </row>
    <row r="179" spans="1:8" x14ac:dyDescent="0.3">
      <c r="A179" s="41"/>
      <c r="B179" s="41"/>
      <c r="C179" s="41"/>
      <c r="D179" s="41"/>
      <c r="E179" s="41"/>
      <c r="F179" s="41">
        <f>D179*E179</f>
        <v>0</v>
      </c>
      <c r="G179" s="41"/>
      <c r="H179" s="41">
        <f>F179-G179</f>
        <v>0</v>
      </c>
    </row>
    <row r="180" spans="1:8" x14ac:dyDescent="0.3">
      <c r="A180" s="41"/>
      <c r="B180" s="41"/>
      <c r="C180" s="41"/>
      <c r="D180" s="41"/>
      <c r="E180" s="41"/>
      <c r="F180" s="41"/>
      <c r="G180" s="41"/>
      <c r="H180" s="41"/>
    </row>
    <row r="181" spans="1:8" x14ac:dyDescent="0.3">
      <c r="A181" s="41"/>
      <c r="B181" s="41"/>
      <c r="C181" s="41"/>
      <c r="D181" s="41"/>
      <c r="E181" s="41"/>
      <c r="F181" s="41"/>
      <c r="G181" s="41"/>
      <c r="H181" s="41"/>
    </row>
    <row r="182" spans="1:8" x14ac:dyDescent="0.3">
      <c r="A182" s="41"/>
      <c r="B182" s="41"/>
      <c r="C182" s="41"/>
      <c r="D182" s="41"/>
      <c r="E182" s="41"/>
      <c r="F182" s="41"/>
      <c r="G182" s="41"/>
      <c r="H182" s="41"/>
    </row>
    <row r="183" spans="1:8" x14ac:dyDescent="0.3">
      <c r="A183" s="41"/>
      <c r="B183" s="41"/>
      <c r="C183" s="41"/>
      <c r="D183" s="41"/>
      <c r="E183" s="41"/>
      <c r="F183" s="41"/>
      <c r="G183" s="41"/>
      <c r="H183" s="41"/>
    </row>
    <row r="184" spans="1:8" x14ac:dyDescent="0.3">
      <c r="A184" s="41"/>
      <c r="B184" s="41"/>
      <c r="C184" s="41"/>
      <c r="D184" s="41"/>
      <c r="E184" s="41"/>
      <c r="F184" s="41"/>
      <c r="G184" s="41"/>
      <c r="H184" s="41"/>
    </row>
    <row r="185" spans="1:8" x14ac:dyDescent="0.3">
      <c r="A185" s="41"/>
      <c r="B185" s="41"/>
      <c r="C185" s="41"/>
      <c r="D185" s="41"/>
      <c r="E185" s="41"/>
      <c r="F185" s="41"/>
      <c r="G185" s="41"/>
      <c r="H185" s="41"/>
    </row>
    <row r="186" spans="1:8" x14ac:dyDescent="0.3">
      <c r="A186" s="45" t="s">
        <v>32</v>
      </c>
      <c r="B186" s="45"/>
      <c r="C186" s="45"/>
      <c r="D186" s="45"/>
      <c r="E186" s="45"/>
      <c r="F186" s="45">
        <f>SUM(F175:F185)</f>
        <v>0</v>
      </c>
      <c r="G186" s="45">
        <f>SUM(G175:G175)</f>
        <v>0</v>
      </c>
      <c r="H186" s="45">
        <f>SUM(H175:H185)</f>
        <v>0</v>
      </c>
    </row>
    <row r="189" spans="1:8" ht="15.75" customHeight="1" x14ac:dyDescent="0.3">
      <c r="A189" s="391" t="s">
        <v>33</v>
      </c>
      <c r="B189" s="392"/>
      <c r="C189" s="392"/>
      <c r="D189" s="392"/>
      <c r="E189" s="392"/>
      <c r="F189" s="392"/>
    </row>
    <row r="190" spans="1:8" x14ac:dyDescent="0.3">
      <c r="A190" s="393" t="s">
        <v>53</v>
      </c>
      <c r="B190" s="393"/>
      <c r="C190" s="393"/>
      <c r="D190" s="393"/>
      <c r="E190" s="393"/>
      <c r="F190" s="393"/>
    </row>
    <row r="192" spans="1:8" ht="15" customHeight="1" x14ac:dyDescent="0.3">
      <c r="A192" s="394" t="s">
        <v>27</v>
      </c>
      <c r="B192" s="394" t="s">
        <v>31</v>
      </c>
      <c r="C192" s="184"/>
      <c r="D192" s="394" t="s">
        <v>34</v>
      </c>
      <c r="E192" s="394" t="s">
        <v>35</v>
      </c>
      <c r="F192" s="394" t="s">
        <v>49</v>
      </c>
    </row>
    <row r="193" spans="1:12" x14ac:dyDescent="0.3">
      <c r="A193" s="396"/>
      <c r="B193" s="396"/>
      <c r="C193" s="186"/>
      <c r="D193" s="396"/>
      <c r="E193" s="396"/>
      <c r="F193" s="396"/>
    </row>
    <row r="194" spans="1:12" x14ac:dyDescent="0.3">
      <c r="A194" s="41">
        <v>1</v>
      </c>
      <c r="B194" s="41" t="s">
        <v>53</v>
      </c>
      <c r="C194" s="41"/>
      <c r="D194" s="41"/>
      <c r="E194" s="41"/>
      <c r="F194" s="41">
        <f>D194*E194</f>
        <v>0</v>
      </c>
    </row>
    <row r="195" spans="1:12" x14ac:dyDescent="0.3">
      <c r="A195" s="41"/>
      <c r="B195" s="41"/>
      <c r="C195" s="41"/>
      <c r="D195" s="41"/>
      <c r="E195" s="41"/>
      <c r="F195" s="41"/>
    </row>
    <row r="196" spans="1:12" x14ac:dyDescent="0.3">
      <c r="A196" s="41"/>
      <c r="B196" s="41"/>
      <c r="C196" s="41"/>
      <c r="D196" s="41"/>
      <c r="E196" s="41"/>
      <c r="F196" s="41"/>
    </row>
    <row r="197" spans="1:12" x14ac:dyDescent="0.3">
      <c r="A197" s="41"/>
      <c r="B197" s="41"/>
      <c r="C197" s="41"/>
      <c r="D197" s="41"/>
      <c r="E197" s="41"/>
      <c r="F197" s="41"/>
    </row>
    <row r="198" spans="1:12" x14ac:dyDescent="0.3">
      <c r="A198" s="41"/>
      <c r="B198" s="41"/>
      <c r="C198" s="41"/>
      <c r="D198" s="41"/>
      <c r="E198" s="41"/>
      <c r="F198" s="41"/>
    </row>
    <row r="199" spans="1:12" x14ac:dyDescent="0.3">
      <c r="A199" s="41"/>
      <c r="B199" s="41"/>
      <c r="C199" s="41"/>
      <c r="D199" s="41"/>
      <c r="E199" s="41"/>
      <c r="F199" s="41"/>
    </row>
    <row r="200" spans="1:12" x14ac:dyDescent="0.3">
      <c r="A200" s="41"/>
      <c r="B200" s="41"/>
      <c r="C200" s="41"/>
      <c r="D200" s="41"/>
      <c r="E200" s="41"/>
      <c r="F200" s="41"/>
    </row>
    <row r="201" spans="1:12" x14ac:dyDescent="0.3">
      <c r="A201" s="41"/>
      <c r="B201" s="41"/>
      <c r="C201" s="41"/>
      <c r="D201" s="41"/>
      <c r="E201" s="41"/>
      <c r="F201" s="41"/>
    </row>
    <row r="202" spans="1:12" x14ac:dyDescent="0.3">
      <c r="A202" s="41"/>
      <c r="B202" s="41"/>
      <c r="C202" s="41"/>
      <c r="D202" s="41"/>
      <c r="E202" s="41"/>
      <c r="F202" s="41"/>
    </row>
    <row r="203" spans="1:12" x14ac:dyDescent="0.3">
      <c r="A203" s="41"/>
      <c r="B203" s="41"/>
      <c r="C203" s="41"/>
      <c r="D203" s="41"/>
      <c r="E203" s="41"/>
      <c r="F203" s="41"/>
    </row>
    <row r="204" spans="1:12" x14ac:dyDescent="0.3">
      <c r="A204" s="41"/>
      <c r="B204" s="41"/>
      <c r="C204" s="41"/>
      <c r="D204" s="41"/>
      <c r="E204" s="41"/>
      <c r="F204" s="41"/>
    </row>
    <row r="205" spans="1:12" x14ac:dyDescent="0.3">
      <c r="A205" s="45" t="s">
        <v>32</v>
      </c>
      <c r="B205" s="45"/>
      <c r="C205" s="45"/>
      <c r="D205" s="45"/>
      <c r="E205" s="45"/>
      <c r="F205" s="45">
        <f>SUM(F194:F194)</f>
        <v>0</v>
      </c>
    </row>
    <row r="208" spans="1:12" x14ac:dyDescent="0.3">
      <c r="A208" s="397" t="s">
        <v>54</v>
      </c>
      <c r="B208" s="397"/>
      <c r="C208" s="397"/>
      <c r="D208" s="397"/>
      <c r="E208" s="397"/>
      <c r="F208" s="397"/>
      <c r="G208" s="397"/>
      <c r="H208" s="397"/>
      <c r="I208" s="397"/>
      <c r="J208" s="397"/>
      <c r="K208" s="397"/>
      <c r="L208" s="397"/>
    </row>
    <row r="210" spans="1:13" x14ac:dyDescent="0.3">
      <c r="A210" s="394" t="s">
        <v>27</v>
      </c>
      <c r="B210" s="394" t="s">
        <v>31</v>
      </c>
      <c r="C210" s="187"/>
      <c r="D210" s="402" t="s">
        <v>55</v>
      </c>
      <c r="E210" s="403"/>
      <c r="F210" s="404"/>
      <c r="G210" s="408" t="s">
        <v>35</v>
      </c>
      <c r="H210" s="408" t="s">
        <v>56</v>
      </c>
      <c r="I210" s="408" t="s">
        <v>37</v>
      </c>
      <c r="J210" s="408" t="s">
        <v>38</v>
      </c>
      <c r="K210" s="408" t="s">
        <v>39</v>
      </c>
      <c r="L210" s="408" t="s">
        <v>57</v>
      </c>
      <c r="M210" s="400" t="s">
        <v>58</v>
      </c>
    </row>
    <row r="211" spans="1:13" x14ac:dyDescent="0.3">
      <c r="A211" s="401"/>
      <c r="B211" s="401"/>
      <c r="C211" s="53"/>
      <c r="D211" s="405"/>
      <c r="E211" s="406"/>
      <c r="F211" s="407"/>
      <c r="G211" s="408"/>
      <c r="H211" s="408"/>
      <c r="I211" s="408"/>
      <c r="J211" s="408"/>
      <c r="K211" s="408"/>
      <c r="L211" s="408"/>
      <c r="M211" s="400"/>
    </row>
    <row r="212" spans="1:13" x14ac:dyDescent="0.3">
      <c r="A212" s="396"/>
      <c r="B212" s="396"/>
      <c r="C212" s="186"/>
      <c r="D212" s="47" t="s">
        <v>59</v>
      </c>
      <c r="E212" s="47" t="s">
        <v>60</v>
      </c>
      <c r="F212" s="47" t="s">
        <v>61</v>
      </c>
      <c r="G212" s="408"/>
      <c r="H212" s="408"/>
      <c r="I212" s="408"/>
      <c r="J212" s="408"/>
      <c r="K212" s="408"/>
      <c r="L212" s="408"/>
      <c r="M212" s="400"/>
    </row>
    <row r="213" spans="1:13" x14ac:dyDescent="0.3">
      <c r="A213" s="41">
        <v>1</v>
      </c>
      <c r="B213" s="41" t="s">
        <v>62</v>
      </c>
      <c r="C213" s="41"/>
      <c r="D213" s="44" t="s">
        <v>63</v>
      </c>
      <c r="E213" s="44"/>
      <c r="F213" s="44"/>
      <c r="G213" s="54">
        <v>48</v>
      </c>
      <c r="H213" s="54"/>
      <c r="I213" s="55"/>
      <c r="J213" s="54"/>
      <c r="K213" s="54">
        <f>SUM(H213+I213+J213)</f>
        <v>0</v>
      </c>
      <c r="L213" s="54">
        <f>K213*365</f>
        <v>0</v>
      </c>
      <c r="M213" s="41">
        <f>G213-K213</f>
        <v>48</v>
      </c>
    </row>
    <row r="214" spans="1:13" x14ac:dyDescent="0.3">
      <c r="A214" s="41">
        <v>2</v>
      </c>
      <c r="B214" s="41" t="s">
        <v>64</v>
      </c>
      <c r="C214" s="41"/>
      <c r="D214" s="44"/>
      <c r="E214" s="44"/>
      <c r="F214" s="44"/>
      <c r="G214" s="41"/>
      <c r="H214" s="41"/>
      <c r="I214" s="44"/>
      <c r="J214" s="41"/>
      <c r="K214" s="54">
        <f>SUM(H214+I214+J214)</f>
        <v>0</v>
      </c>
      <c r="L214" s="54">
        <f>K214*365</f>
        <v>0</v>
      </c>
      <c r="M214" s="41">
        <f>G214-K214</f>
        <v>0</v>
      </c>
    </row>
    <row r="215" spans="1:13" x14ac:dyDescent="0.3">
      <c r="A215" s="41"/>
      <c r="B215" s="41"/>
      <c r="C215" s="41"/>
      <c r="D215" s="41"/>
      <c r="E215" s="41"/>
      <c r="F215" s="41"/>
      <c r="G215" s="41"/>
      <c r="H215" s="41"/>
      <c r="I215" s="44"/>
      <c r="J215" s="41"/>
      <c r="K215" s="54">
        <f>SUM(H215+I215+J215)</f>
        <v>0</v>
      </c>
      <c r="L215" s="54">
        <f>K215*365</f>
        <v>0</v>
      </c>
      <c r="M215" s="41">
        <f>G215-K215</f>
        <v>0</v>
      </c>
    </row>
    <row r="216" spans="1:13" x14ac:dyDescent="0.3">
      <c r="A216" s="41"/>
      <c r="B216" s="41"/>
      <c r="C216" s="41"/>
      <c r="D216" s="41"/>
      <c r="E216" s="41"/>
      <c r="F216" s="41"/>
      <c r="G216" s="41"/>
      <c r="H216" s="41"/>
      <c r="I216" s="44"/>
      <c r="J216" s="41"/>
      <c r="K216" s="54">
        <f>SUM(H216+I216+J216)</f>
        <v>0</v>
      </c>
      <c r="L216" s="54">
        <f>K216*365</f>
        <v>0</v>
      </c>
      <c r="M216" s="41">
        <f>G216-K216</f>
        <v>0</v>
      </c>
    </row>
    <row r="217" spans="1:13" x14ac:dyDescent="0.3">
      <c r="A217" s="41"/>
      <c r="B217" s="41"/>
      <c r="C217" s="41"/>
      <c r="D217" s="41"/>
      <c r="E217" s="41"/>
      <c r="F217" s="41"/>
      <c r="G217" s="41"/>
      <c r="H217" s="41"/>
      <c r="I217" s="44"/>
      <c r="J217" s="41"/>
      <c r="K217" s="41"/>
      <c r="L217" s="41"/>
      <c r="M217" s="41"/>
    </row>
    <row r="218" spans="1:13" x14ac:dyDescent="0.3">
      <c r="A218" s="41"/>
      <c r="B218" s="41"/>
      <c r="C218" s="41"/>
      <c r="D218" s="41"/>
      <c r="E218" s="41"/>
      <c r="F218" s="41"/>
      <c r="G218" s="41"/>
      <c r="H218" s="41"/>
      <c r="I218" s="44"/>
      <c r="J218" s="41"/>
      <c r="K218" s="41"/>
      <c r="L218" s="41"/>
      <c r="M218" s="41"/>
    </row>
    <row r="219" spans="1:13" x14ac:dyDescent="0.3">
      <c r="A219" s="41"/>
      <c r="B219" s="41"/>
      <c r="C219" s="41"/>
      <c r="D219" s="41"/>
      <c r="E219" s="41"/>
      <c r="F219" s="41"/>
      <c r="G219" s="41"/>
      <c r="H219" s="41"/>
      <c r="I219" s="44"/>
      <c r="J219" s="41"/>
      <c r="K219" s="41"/>
      <c r="L219" s="41"/>
      <c r="M219" s="41"/>
    </row>
    <row r="220" spans="1:13" x14ac:dyDescent="0.3">
      <c r="A220" s="41"/>
      <c r="B220" s="41"/>
      <c r="C220" s="41"/>
      <c r="D220" s="41"/>
      <c r="E220" s="41"/>
      <c r="F220" s="41"/>
      <c r="G220" s="41"/>
      <c r="H220" s="41"/>
      <c r="I220" s="44"/>
      <c r="J220" s="41"/>
      <c r="K220" s="41"/>
      <c r="L220" s="41"/>
      <c r="M220" s="41"/>
    </row>
    <row r="221" spans="1:13" x14ac:dyDescent="0.3">
      <c r="A221" s="41"/>
      <c r="B221" s="41"/>
      <c r="C221" s="41"/>
      <c r="D221" s="41"/>
      <c r="E221" s="41"/>
      <c r="F221" s="41"/>
      <c r="G221" s="41"/>
      <c r="H221" s="41"/>
      <c r="I221" s="44"/>
      <c r="J221" s="41"/>
      <c r="K221" s="41"/>
      <c r="L221" s="41"/>
      <c r="M221" s="41"/>
    </row>
    <row r="222" spans="1:13" ht="14.5" thickBot="1" x14ac:dyDescent="0.35">
      <c r="A222" s="50"/>
      <c r="B222" s="50"/>
      <c r="C222" s="50"/>
      <c r="D222" s="50"/>
      <c r="E222" s="50"/>
      <c r="F222" s="50"/>
      <c r="G222" s="50"/>
      <c r="H222" s="50"/>
      <c r="I222" s="56"/>
      <c r="J222" s="50"/>
      <c r="K222" s="50"/>
      <c r="L222" s="50"/>
      <c r="M222" s="50"/>
    </row>
    <row r="223" spans="1:13" x14ac:dyDescent="0.3">
      <c r="A223" s="51" t="s">
        <v>32</v>
      </c>
      <c r="B223" s="51"/>
      <c r="C223" s="51"/>
      <c r="D223" s="51"/>
      <c r="E223" s="51"/>
      <c r="F223" s="51"/>
      <c r="G223" s="51">
        <f>G213</f>
        <v>48</v>
      </c>
      <c r="H223" s="51">
        <f>SUM(H213:H222)</f>
        <v>0</v>
      </c>
      <c r="I223" s="57">
        <f>SUM(I213:I213)</f>
        <v>0</v>
      </c>
      <c r="J223" s="51">
        <f>SUM(J213:J213)</f>
        <v>0</v>
      </c>
      <c r="K223" s="51">
        <f>SUM(K213:K222)</f>
        <v>0</v>
      </c>
      <c r="L223" s="51">
        <f>SUM(L213:L222)</f>
        <v>0</v>
      </c>
      <c r="M223" s="54"/>
    </row>
  </sheetData>
  <mergeCells count="68">
    <mergeCell ref="M210:M212"/>
    <mergeCell ref="A208:L208"/>
    <mergeCell ref="A210:A212"/>
    <mergeCell ref="B210:B212"/>
    <mergeCell ref="D210:F211"/>
    <mergeCell ref="G210:G212"/>
    <mergeCell ref="H210:H212"/>
    <mergeCell ref="I210:I212"/>
    <mergeCell ref="J210:J212"/>
    <mergeCell ref="K210:K212"/>
    <mergeCell ref="L210:L212"/>
    <mergeCell ref="A189:F189"/>
    <mergeCell ref="A190:F190"/>
    <mergeCell ref="A192:A193"/>
    <mergeCell ref="B192:B193"/>
    <mergeCell ref="D192:D193"/>
    <mergeCell ref="E192:E193"/>
    <mergeCell ref="F192:F193"/>
    <mergeCell ref="A170:H170"/>
    <mergeCell ref="A171:H171"/>
    <mergeCell ref="A173:A174"/>
    <mergeCell ref="B173:B174"/>
    <mergeCell ref="D173:D174"/>
    <mergeCell ref="E173:E174"/>
    <mergeCell ref="F173:F174"/>
    <mergeCell ref="G173:G174"/>
    <mergeCell ref="H173:H174"/>
    <mergeCell ref="A149:H149"/>
    <mergeCell ref="A150:H150"/>
    <mergeCell ref="A152:A153"/>
    <mergeCell ref="B152:B153"/>
    <mergeCell ref="D152:D153"/>
    <mergeCell ref="E152:E153"/>
    <mergeCell ref="F152:F153"/>
    <mergeCell ref="G152:G153"/>
    <mergeCell ref="H152:H153"/>
    <mergeCell ref="A124:I124"/>
    <mergeCell ref="A125:I125"/>
    <mergeCell ref="A126:A127"/>
    <mergeCell ref="B126:B127"/>
    <mergeCell ref="D126:D127"/>
    <mergeCell ref="E126:E127"/>
    <mergeCell ref="F126:F127"/>
    <mergeCell ref="G126:G127"/>
    <mergeCell ref="H126:H127"/>
    <mergeCell ref="I126:I127"/>
    <mergeCell ref="A42:B42"/>
    <mergeCell ref="K6:K7"/>
    <mergeCell ref="L6:L7"/>
    <mergeCell ref="M6:M7"/>
    <mergeCell ref="N6:N7"/>
    <mergeCell ref="A15:B15"/>
    <mergeCell ref="A19:B19"/>
    <mergeCell ref="A25:B25"/>
    <mergeCell ref="A29:E29"/>
    <mergeCell ref="A30:E30"/>
    <mergeCell ref="A32:E32"/>
    <mergeCell ref="A41:B41"/>
    <mergeCell ref="A1:I1"/>
    <mergeCell ref="A3:N3"/>
    <mergeCell ref="A4:N4"/>
    <mergeCell ref="A5:N5"/>
    <mergeCell ref="A6:A7"/>
    <mergeCell ref="B6:B7"/>
    <mergeCell ref="C6:C7"/>
    <mergeCell ref="D6:D7"/>
    <mergeCell ref="E6:E7"/>
    <mergeCell ref="F6:J6"/>
  </mergeCells>
  <hyperlinks>
    <hyperlink ref="H145" r:id="rId1" display="Sum@" xr:uid="{8576439F-6900-4803-94B5-8C20CD8E444A}"/>
  </hyperlinks>
  <pageMargins left="1.34" right="0.7" top="0.25" bottom="0.55000000000000004" header="0.12" footer="0.3"/>
  <pageSetup paperSize="5" scale="69" orientation="landscape"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2:AB34"/>
  <sheetViews>
    <sheetView view="pageBreakPreview" topLeftCell="A13" zoomScaleNormal="70" zoomScaleSheetLayoutView="100" workbookViewId="0">
      <selection activeCell="E28" sqref="E28"/>
    </sheetView>
  </sheetViews>
  <sheetFormatPr defaultColWidth="9.1796875" defaultRowHeight="15.5" x14ac:dyDescent="0.35"/>
  <cols>
    <col min="1" max="1" width="4.81640625" style="88" customWidth="1"/>
    <col min="2" max="2" width="49.7265625" style="1" customWidth="1"/>
    <col min="3" max="5" width="11.7265625" style="1" customWidth="1"/>
    <col min="6" max="6" width="19.7265625" style="1" bestFit="1" customWidth="1"/>
    <col min="7" max="7" width="11.7265625" style="1" customWidth="1"/>
    <col min="8" max="8" width="11.7265625" style="2" customWidth="1"/>
    <col min="9" max="11" width="11.7265625" style="1" customWidth="1"/>
    <col min="12" max="12" width="13.453125" style="1" customWidth="1"/>
    <col min="13" max="13" width="15.54296875" style="1" customWidth="1"/>
    <col min="14" max="25" width="9.1796875" style="1"/>
    <col min="26" max="26" width="13" style="1" customWidth="1"/>
    <col min="27" max="27" width="10.7265625" style="1" bestFit="1" customWidth="1"/>
    <col min="28" max="16384" width="9.1796875" style="1"/>
  </cols>
  <sheetData>
    <row r="2" spans="1:28" ht="0.75" customHeight="1" x14ac:dyDescent="0.35">
      <c r="C2" s="409"/>
      <c r="D2" s="409"/>
      <c r="E2" s="409"/>
      <c r="F2" s="409"/>
    </row>
    <row r="3" spans="1:28" x14ac:dyDescent="0.35">
      <c r="A3" s="410" t="s">
        <v>0</v>
      </c>
      <c r="B3" s="410"/>
      <c r="C3" s="410"/>
      <c r="D3" s="410"/>
      <c r="E3" s="410"/>
      <c r="F3" s="410"/>
      <c r="G3" s="3"/>
    </row>
    <row r="4" spans="1:28" x14ac:dyDescent="0.35">
      <c r="A4" s="411" t="s">
        <v>97</v>
      </c>
      <c r="B4" s="411"/>
      <c r="C4" s="411"/>
      <c r="D4" s="411"/>
      <c r="E4" s="411"/>
      <c r="F4" s="411"/>
      <c r="H4" s="4" t="s">
        <v>23</v>
      </c>
    </row>
    <row r="5" spans="1:28" x14ac:dyDescent="0.35">
      <c r="A5" s="411" t="s">
        <v>151</v>
      </c>
      <c r="B5" s="411"/>
      <c r="C5" s="411"/>
      <c r="D5" s="411"/>
      <c r="E5" s="411"/>
      <c r="F5" s="411"/>
      <c r="H5" s="5" t="s">
        <v>24</v>
      </c>
    </row>
    <row r="6" spans="1:28" x14ac:dyDescent="0.35">
      <c r="A6" s="412"/>
      <c r="B6" s="412" t="s">
        <v>1</v>
      </c>
      <c r="C6" s="415" t="s">
        <v>78</v>
      </c>
      <c r="D6" s="415" t="s">
        <v>90</v>
      </c>
      <c r="E6" s="416" t="s">
        <v>2</v>
      </c>
      <c r="F6" s="416"/>
      <c r="H6" s="67">
        <f>D9/365</f>
        <v>0</v>
      </c>
      <c r="I6" s="1" t="s">
        <v>106</v>
      </c>
    </row>
    <row r="7" spans="1:28" x14ac:dyDescent="0.35">
      <c r="A7" s="413"/>
      <c r="B7" s="413"/>
      <c r="C7" s="415"/>
      <c r="D7" s="415"/>
      <c r="E7" s="416" t="s">
        <v>100</v>
      </c>
      <c r="F7" s="416"/>
    </row>
    <row r="8" spans="1:28" x14ac:dyDescent="0.35">
      <c r="A8" s="87"/>
      <c r="B8" s="6"/>
      <c r="C8" s="7"/>
      <c r="D8" s="7"/>
      <c r="E8" s="6"/>
      <c r="F8" s="6" t="s">
        <v>3</v>
      </c>
    </row>
    <row r="9" spans="1:28" x14ac:dyDescent="0.35">
      <c r="A9" s="87" t="s">
        <v>4</v>
      </c>
      <c r="B9" s="6" t="s">
        <v>5</v>
      </c>
      <c r="C9" s="16">
        <f>Target!C4</f>
        <v>0</v>
      </c>
      <c r="D9" s="273">
        <f>Target!D4</f>
        <v>0</v>
      </c>
      <c r="E9" s="121">
        <f>D9-C9</f>
        <v>0</v>
      </c>
      <c r="F9" s="120" t="e">
        <f>E9/C9</f>
        <v>#DIV/0!</v>
      </c>
      <c r="H9" s="74"/>
      <c r="I9" s="75"/>
      <c r="M9" s="77"/>
    </row>
    <row r="10" spans="1:28" x14ac:dyDescent="0.35">
      <c r="A10" s="87"/>
      <c r="B10" s="6"/>
      <c r="C10" s="6"/>
      <c r="D10" s="277"/>
      <c r="E10" s="24"/>
      <c r="F10" s="6"/>
    </row>
    <row r="11" spans="1:28" x14ac:dyDescent="0.35">
      <c r="A11" s="87" t="s">
        <v>6</v>
      </c>
      <c r="B11" s="6" t="s">
        <v>136</v>
      </c>
      <c r="C11" s="8">
        <f>SUM(C13:C15)</f>
        <v>0</v>
      </c>
      <c r="D11" s="274">
        <f>SUM(D13:D15)</f>
        <v>0</v>
      </c>
      <c r="E11" s="121">
        <f>D11-C11</f>
        <v>0</v>
      </c>
      <c r="F11" s="120" t="e">
        <f>E11/C11</f>
        <v>#DIV/0!</v>
      </c>
      <c r="H11" s="2" t="s">
        <v>80</v>
      </c>
      <c r="I11" s="58">
        <v>0.18</v>
      </c>
      <c r="J11" s="59" t="e">
        <f>C12</f>
        <v>#DIV/0!</v>
      </c>
      <c r="K11" s="1" t="s">
        <v>83</v>
      </c>
    </row>
    <row r="12" spans="1:28" x14ac:dyDescent="0.35">
      <c r="A12" s="87"/>
      <c r="B12" s="10" t="s">
        <v>148</v>
      </c>
      <c r="C12" s="11" t="e">
        <f>C11/C9</f>
        <v>#DIV/0!</v>
      </c>
      <c r="D12" s="12" t="e">
        <f>D11/D9</f>
        <v>#DIV/0!</v>
      </c>
      <c r="E12" s="72"/>
      <c r="F12" s="14"/>
      <c r="H12" s="60" t="e">
        <f>I11-J11</f>
        <v>#DIV/0!</v>
      </c>
      <c r="K12" s="1" t="s">
        <v>87</v>
      </c>
    </row>
    <row r="13" spans="1:28" x14ac:dyDescent="0.35">
      <c r="A13" s="87" t="s">
        <v>20</v>
      </c>
      <c r="B13" s="15" t="s">
        <v>160</v>
      </c>
      <c r="C13" s="16">
        <f>'K-2017'!I30</f>
        <v>0</v>
      </c>
      <c r="D13" s="273">
        <f>'K-2018'!I30</f>
        <v>0</v>
      </c>
      <c r="E13" s="121">
        <f>D13-C13</f>
        <v>0</v>
      </c>
      <c r="F13" s="120" t="e">
        <f>E13/C13</f>
        <v>#DIV/0!</v>
      </c>
      <c r="H13" s="60" t="e">
        <f>D12-C12</f>
        <v>#DIV/0!</v>
      </c>
      <c r="K13" s="1" t="s">
        <v>84</v>
      </c>
    </row>
    <row r="14" spans="1:28" x14ac:dyDescent="0.35">
      <c r="A14" s="87" t="s">
        <v>21</v>
      </c>
      <c r="B14" s="15" t="s">
        <v>161</v>
      </c>
      <c r="C14" s="16">
        <f>'K-2018'!K60</f>
        <v>0</v>
      </c>
      <c r="D14" s="273">
        <f>'K-2018'!K60</f>
        <v>0</v>
      </c>
      <c r="E14" s="121">
        <f>D14-C14</f>
        <v>0</v>
      </c>
      <c r="F14" s="120" t="e">
        <f>E14/C14</f>
        <v>#DIV/0!</v>
      </c>
      <c r="K14" s="1" t="s">
        <v>85</v>
      </c>
    </row>
    <row r="15" spans="1:28" x14ac:dyDescent="0.35">
      <c r="A15" s="87" t="s">
        <v>8</v>
      </c>
      <c r="B15" s="15" t="s">
        <v>162</v>
      </c>
      <c r="C15" s="16">
        <f>'K-2017'!L79</f>
        <v>0</v>
      </c>
      <c r="D15" s="273">
        <f>'K-2018'!L79</f>
        <v>0</v>
      </c>
      <c r="E15" s="121">
        <f>D15-C15</f>
        <v>0</v>
      </c>
      <c r="F15" s="120" t="e">
        <f>E15/C15</f>
        <v>#DIV/0!</v>
      </c>
      <c r="K15" s="1" t="s">
        <v>86</v>
      </c>
    </row>
    <row r="16" spans="1:28" x14ac:dyDescent="0.35">
      <c r="A16" s="87"/>
      <c r="B16" s="6"/>
      <c r="C16" s="17"/>
      <c r="D16" s="277"/>
      <c r="E16" s="6"/>
      <c r="F16" s="6"/>
      <c r="Z16" s="1" t="s">
        <v>111</v>
      </c>
      <c r="AA16" s="1">
        <v>210</v>
      </c>
      <c r="AB16" s="1" t="s">
        <v>106</v>
      </c>
    </row>
    <row r="17" spans="1:28" x14ac:dyDescent="0.35">
      <c r="A17" s="87" t="s">
        <v>7</v>
      </c>
      <c r="B17" s="6" t="s">
        <v>137</v>
      </c>
      <c r="C17" s="8">
        <f>C24+C28</f>
        <v>0</v>
      </c>
      <c r="D17" s="274">
        <f>D24+D28</f>
        <v>0</v>
      </c>
      <c r="E17" s="121">
        <f>D17-C17</f>
        <v>0</v>
      </c>
      <c r="F17" s="120" t="e">
        <f>E17/C17</f>
        <v>#DIV/0!</v>
      </c>
      <c r="H17" s="2" t="s">
        <v>81</v>
      </c>
      <c r="I17" s="58">
        <v>0.73</v>
      </c>
      <c r="J17" s="59" t="e">
        <f>C18</f>
        <v>#DIV/0!</v>
      </c>
      <c r="K17" s="1" t="s">
        <v>83</v>
      </c>
      <c r="Z17" s="1" t="s">
        <v>112</v>
      </c>
      <c r="AA17" s="1">
        <v>149.31</v>
      </c>
      <c r="AB17" s="1" t="s">
        <v>106</v>
      </c>
    </row>
    <row r="18" spans="1:28" x14ac:dyDescent="0.35">
      <c r="A18" s="87"/>
      <c r="B18" s="10" t="s">
        <v>149</v>
      </c>
      <c r="C18" s="11" t="e">
        <f>C17/C9</f>
        <v>#DIV/0!</v>
      </c>
      <c r="D18" s="12" t="e">
        <f>D17/D9</f>
        <v>#DIV/0!</v>
      </c>
      <c r="E18" s="13"/>
      <c r="F18" s="14"/>
      <c r="H18" s="60" t="e">
        <f>I17-J17</f>
        <v>#DIV/0!</v>
      </c>
      <c r="K18" s="1" t="s">
        <v>88</v>
      </c>
      <c r="Z18" s="1" t="s">
        <v>113</v>
      </c>
      <c r="AA18" s="73" t="e">
        <f>#REF!+#REF!+#REF!</f>
        <v>#REF!</v>
      </c>
      <c r="AB18" s="1" t="s">
        <v>106</v>
      </c>
    </row>
    <row r="19" spans="1:28" x14ac:dyDescent="0.35">
      <c r="A19" s="87" t="s">
        <v>10</v>
      </c>
      <c r="B19" s="6" t="s">
        <v>9</v>
      </c>
      <c r="C19" s="18"/>
      <c r="D19" s="282"/>
      <c r="E19" s="20"/>
      <c r="F19" s="20"/>
      <c r="H19" s="60" t="e">
        <f>D18-C18</f>
        <v>#DIV/0!</v>
      </c>
      <c r="K19" s="1" t="s">
        <v>29</v>
      </c>
      <c r="T19" s="68">
        <v>300</v>
      </c>
      <c r="U19" s="69" t="s">
        <v>107</v>
      </c>
    </row>
    <row r="20" spans="1:28" x14ac:dyDescent="0.35">
      <c r="A20" s="87" t="s">
        <v>13</v>
      </c>
      <c r="B20" s="21" t="s">
        <v>22</v>
      </c>
      <c r="C20" s="18"/>
      <c r="D20" s="283"/>
      <c r="E20" s="20"/>
      <c r="F20" s="20"/>
      <c r="K20" s="1" t="s">
        <v>28</v>
      </c>
      <c r="T20" s="68">
        <f>T19*54</f>
        <v>16200</v>
      </c>
      <c r="U20" s="69" t="s">
        <v>108</v>
      </c>
      <c r="AA20" s="73" t="e">
        <f>AA18/AA16*100</f>
        <v>#REF!</v>
      </c>
    </row>
    <row r="21" spans="1:28" x14ac:dyDescent="0.35">
      <c r="A21" s="87"/>
      <c r="B21" s="23" t="s">
        <v>11</v>
      </c>
      <c r="C21" s="18"/>
      <c r="D21" s="283"/>
      <c r="E21" s="20"/>
      <c r="F21" s="20"/>
      <c r="H21" s="60" t="e">
        <f>D12+D18</f>
        <v>#DIV/0!</v>
      </c>
      <c r="K21" s="1" t="s">
        <v>79</v>
      </c>
      <c r="T21" s="68">
        <f>T20/365</f>
        <v>44.38356164383562</v>
      </c>
      <c r="U21" s="69" t="s">
        <v>109</v>
      </c>
    </row>
    <row r="22" spans="1:28" x14ac:dyDescent="0.35">
      <c r="A22" s="87"/>
      <c r="B22" s="23" t="s">
        <v>12</v>
      </c>
      <c r="C22" s="18"/>
      <c r="D22" s="283"/>
      <c r="E22" s="20"/>
      <c r="F22" s="20"/>
      <c r="K22" s="1" t="s">
        <v>89</v>
      </c>
      <c r="T22" s="70">
        <f>T21/1000</f>
        <v>4.4383561643835619E-2</v>
      </c>
      <c r="U22" s="69" t="s">
        <v>106</v>
      </c>
    </row>
    <row r="23" spans="1:28" x14ac:dyDescent="0.35">
      <c r="A23" s="87"/>
      <c r="B23" s="6"/>
      <c r="C23" s="7"/>
      <c r="D23" s="275"/>
      <c r="E23" s="6"/>
      <c r="F23" s="6"/>
      <c r="T23" s="71">
        <f>T22*365</f>
        <v>16.2</v>
      </c>
      <c r="U23" s="69" t="s">
        <v>110</v>
      </c>
    </row>
    <row r="24" spans="1:28" x14ac:dyDescent="0.35">
      <c r="A24" s="87" t="s">
        <v>15</v>
      </c>
      <c r="B24" s="6" t="s">
        <v>14</v>
      </c>
      <c r="C24" s="8">
        <f>SUM(C25:C26)</f>
        <v>0</v>
      </c>
      <c r="D24" s="274">
        <f>SUM(D25:D26)</f>
        <v>0</v>
      </c>
      <c r="E24" s="121">
        <f>D24-C24</f>
        <v>0</v>
      </c>
      <c r="F24" s="120" t="e">
        <f>E24/C24</f>
        <v>#DIV/0!</v>
      </c>
    </row>
    <row r="25" spans="1:28" ht="31" x14ac:dyDescent="0.35">
      <c r="A25" s="87"/>
      <c r="B25" s="98" t="s">
        <v>163</v>
      </c>
      <c r="C25" s="97">
        <f>'P-2017'!L15</f>
        <v>0</v>
      </c>
      <c r="D25" s="281">
        <f>'P-2018'!L15</f>
        <v>0</v>
      </c>
      <c r="E25" s="121">
        <f>D25-C25</f>
        <v>0</v>
      </c>
      <c r="F25" s="120" t="e">
        <f t="shared" ref="F25:F31" si="0">E25/C25</f>
        <v>#DIV/0!</v>
      </c>
    </row>
    <row r="26" spans="1:28" ht="31" x14ac:dyDescent="0.35">
      <c r="A26" s="87"/>
      <c r="B26" s="98" t="s">
        <v>275</v>
      </c>
      <c r="C26" s="97">
        <f>'P-2017'!G25</f>
        <v>0</v>
      </c>
      <c r="D26" s="281">
        <f>'P-2018'!G25</f>
        <v>0</v>
      </c>
      <c r="E26" s="272">
        <f>D26-C26</f>
        <v>0</v>
      </c>
      <c r="F26" s="271" t="e">
        <f t="shared" si="0"/>
        <v>#DIV/0!</v>
      </c>
    </row>
    <row r="27" spans="1:28" x14ac:dyDescent="0.35">
      <c r="A27" s="87"/>
      <c r="B27" s="6"/>
      <c r="C27" s="7"/>
      <c r="D27" s="275"/>
      <c r="E27" s="6"/>
      <c r="F27" s="6"/>
    </row>
    <row r="28" spans="1:28" x14ac:dyDescent="0.35">
      <c r="A28" s="87" t="s">
        <v>74</v>
      </c>
      <c r="B28" s="6" t="s">
        <v>16</v>
      </c>
      <c r="C28" s="8">
        <f>SUM(C29)</f>
        <v>0</v>
      </c>
      <c r="D28" s="274">
        <f>SUM(D29)</f>
        <v>0</v>
      </c>
      <c r="E28" s="121">
        <f>D28-C28</f>
        <v>0</v>
      </c>
      <c r="F28" s="120" t="e">
        <f t="shared" si="0"/>
        <v>#DIV/0!</v>
      </c>
    </row>
    <row r="29" spans="1:28" x14ac:dyDescent="0.35">
      <c r="A29" s="87"/>
      <c r="B29" s="15" t="s">
        <v>17</v>
      </c>
      <c r="C29" s="16">
        <f>'P-2017'!E41</f>
        <v>0</v>
      </c>
      <c r="D29" s="273">
        <f>'P-2018'!E41</f>
        <v>0</v>
      </c>
      <c r="E29" s="121">
        <f>D29-C29</f>
        <v>0</v>
      </c>
      <c r="F29" s="120" t="e">
        <f t="shared" si="0"/>
        <v>#DIV/0!</v>
      </c>
    </row>
    <row r="30" spans="1:28" x14ac:dyDescent="0.35">
      <c r="A30" s="87"/>
      <c r="B30" s="6"/>
      <c r="C30" s="7"/>
      <c r="D30" s="275"/>
      <c r="E30" s="6"/>
      <c r="F30" s="6"/>
    </row>
    <row r="31" spans="1:28" x14ac:dyDescent="0.35">
      <c r="A31" s="87" t="s">
        <v>18</v>
      </c>
      <c r="B31" s="6" t="s">
        <v>98</v>
      </c>
      <c r="C31" s="8">
        <f>C11+C17</f>
        <v>0</v>
      </c>
      <c r="D31" s="274">
        <f>D11+D17</f>
        <v>0</v>
      </c>
      <c r="E31" s="121">
        <f>D31-C31</f>
        <v>0</v>
      </c>
      <c r="F31" s="120" t="e">
        <f t="shared" si="0"/>
        <v>#DIV/0!</v>
      </c>
    </row>
    <row r="32" spans="1:28" x14ac:dyDescent="0.35">
      <c r="A32" s="87"/>
      <c r="B32" s="10" t="s">
        <v>150</v>
      </c>
      <c r="C32" s="25" t="e">
        <f>C31/C9</f>
        <v>#DIV/0!</v>
      </c>
      <c r="D32" s="276" t="e">
        <f>D31/D9</f>
        <v>#DIV/0!</v>
      </c>
      <c r="E32" s="6"/>
      <c r="F32" s="6"/>
    </row>
    <row r="33" spans="1:8" x14ac:dyDescent="0.35">
      <c r="A33" s="87" t="s">
        <v>19</v>
      </c>
      <c r="B33" s="6" t="s">
        <v>25</v>
      </c>
      <c r="C33" s="8">
        <f>C9-C31</f>
        <v>0</v>
      </c>
      <c r="D33" s="274">
        <f>D9-D31</f>
        <v>0</v>
      </c>
      <c r="E33" s="121">
        <f>D33-C33</f>
        <v>0</v>
      </c>
      <c r="F33" s="9" t="e">
        <f>E33/C33</f>
        <v>#DIV/0!</v>
      </c>
    </row>
    <row r="34" spans="1:8" x14ac:dyDescent="0.35">
      <c r="A34" s="87"/>
      <c r="B34" s="10" t="s">
        <v>26</v>
      </c>
      <c r="C34" s="25" t="e">
        <f>C33/C9</f>
        <v>#DIV/0!</v>
      </c>
      <c r="D34" s="276" t="e">
        <f>D33/D9</f>
        <v>#DIV/0!</v>
      </c>
      <c r="E34" s="6"/>
      <c r="F34" s="6"/>
      <c r="H34" s="2" t="s">
        <v>82</v>
      </c>
    </row>
  </sheetData>
  <mergeCells count="10">
    <mergeCell ref="C2:F2"/>
    <mergeCell ref="A3:F3"/>
    <mergeCell ref="A4:F4"/>
    <mergeCell ref="A5:F5"/>
    <mergeCell ref="A6:A7"/>
    <mergeCell ref="B6:B7"/>
    <mergeCell ref="C6:C7"/>
    <mergeCell ref="D6:D7"/>
    <mergeCell ref="E6:F6"/>
    <mergeCell ref="E7:F7"/>
  </mergeCells>
  <pageMargins left="1.34" right="0.7" top="0.25" bottom="0.55000000000000004" header="0.12" footer="0.3"/>
  <pageSetup paperSize="5"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96F7F1-73DA-4CB1-B3DF-A342DFA14B70}">
  <dimension ref="A1:N223"/>
  <sheetViews>
    <sheetView view="pageBreakPreview" zoomScale="85" zoomScaleNormal="60" zoomScaleSheetLayoutView="85" workbookViewId="0">
      <selection activeCell="C10" sqref="C10"/>
    </sheetView>
  </sheetViews>
  <sheetFormatPr defaultColWidth="9.1796875" defaultRowHeight="14" x14ac:dyDescent="0.3"/>
  <cols>
    <col min="1" max="1" width="4.90625" style="38" customWidth="1"/>
    <col min="2" max="2" width="44.08984375" style="38" customWidth="1"/>
    <col min="3" max="5" width="14.81640625" style="38" customWidth="1"/>
    <col min="6" max="6" width="12.36328125" style="38" customWidth="1"/>
    <col min="7" max="7" width="10.6328125" style="38" customWidth="1"/>
    <col min="8" max="8" width="12" style="38" customWidth="1"/>
    <col min="9" max="9" width="13.1796875" style="40" customWidth="1"/>
    <col min="10" max="10" width="9.1796875" style="38" customWidth="1"/>
    <col min="11" max="11" width="11.7265625" style="38" customWidth="1"/>
    <col min="12" max="12" width="13.453125" style="38" customWidth="1"/>
    <col min="13" max="13" width="10.36328125" style="38" customWidth="1"/>
    <col min="14" max="14" width="10.6328125" style="38" customWidth="1"/>
    <col min="15" max="16384" width="9.1796875" style="38"/>
  </cols>
  <sheetData>
    <row r="1" spans="1:14" x14ac:dyDescent="0.3">
      <c r="A1" s="355" t="s">
        <v>287</v>
      </c>
      <c r="B1" s="355"/>
      <c r="C1" s="355"/>
      <c r="D1" s="355"/>
      <c r="E1" s="355"/>
      <c r="F1" s="355"/>
      <c r="G1" s="355"/>
      <c r="H1" s="355"/>
      <c r="I1" s="355"/>
    </row>
    <row r="2" spans="1:14" x14ac:dyDescent="0.3">
      <c r="A2" s="39"/>
      <c r="B2" s="39"/>
      <c r="C2" s="39"/>
      <c r="D2" s="39"/>
      <c r="E2" s="39"/>
      <c r="F2" s="39"/>
      <c r="G2" s="39"/>
      <c r="H2" s="39"/>
      <c r="I2" s="39"/>
    </row>
    <row r="3" spans="1:14" ht="15.5" x14ac:dyDescent="0.3">
      <c r="A3" s="374" t="s">
        <v>239</v>
      </c>
      <c r="B3" s="374"/>
      <c r="C3" s="374"/>
      <c r="D3" s="374"/>
      <c r="E3" s="374"/>
      <c r="F3" s="374"/>
      <c r="G3" s="374"/>
      <c r="H3" s="374"/>
      <c r="I3" s="374"/>
      <c r="J3" s="374"/>
      <c r="K3" s="374"/>
      <c r="L3" s="374"/>
      <c r="M3" s="374"/>
      <c r="N3" s="374"/>
    </row>
    <row r="4" spans="1:14" x14ac:dyDescent="0.3">
      <c r="A4" s="375" t="s">
        <v>240</v>
      </c>
      <c r="B4" s="376"/>
      <c r="C4" s="376"/>
      <c r="D4" s="376"/>
      <c r="E4" s="376"/>
      <c r="F4" s="376"/>
      <c r="G4" s="376"/>
      <c r="H4" s="376"/>
      <c r="I4" s="376"/>
      <c r="J4" s="376"/>
      <c r="K4" s="376"/>
      <c r="L4" s="376"/>
      <c r="M4" s="376"/>
      <c r="N4" s="376"/>
    </row>
    <row r="5" spans="1:14" x14ac:dyDescent="0.3">
      <c r="A5" s="377" t="s">
        <v>241</v>
      </c>
      <c r="B5" s="377"/>
      <c r="C5" s="377"/>
      <c r="D5" s="377"/>
      <c r="E5" s="377"/>
      <c r="F5" s="377"/>
      <c r="G5" s="377"/>
      <c r="H5" s="377"/>
      <c r="I5" s="377"/>
      <c r="J5" s="377"/>
      <c r="K5" s="377"/>
      <c r="L5" s="377"/>
      <c r="M5" s="377"/>
      <c r="N5" s="377"/>
    </row>
    <row r="6" spans="1:14" x14ac:dyDescent="0.3">
      <c r="A6" s="371" t="s">
        <v>27</v>
      </c>
      <c r="B6" s="371" t="s">
        <v>91</v>
      </c>
      <c r="C6" s="371" t="s">
        <v>216</v>
      </c>
      <c r="D6" s="371" t="s">
        <v>217</v>
      </c>
      <c r="E6" s="371" t="s">
        <v>218</v>
      </c>
      <c r="F6" s="373" t="s">
        <v>242</v>
      </c>
      <c r="G6" s="373"/>
      <c r="H6" s="373"/>
      <c r="I6" s="373"/>
      <c r="J6" s="373"/>
      <c r="K6" s="371" t="s">
        <v>243</v>
      </c>
      <c r="L6" s="365" t="s">
        <v>244</v>
      </c>
      <c r="M6" s="367" t="s">
        <v>193</v>
      </c>
      <c r="N6" s="367" t="s">
        <v>222</v>
      </c>
    </row>
    <row r="7" spans="1:14" ht="65.5" customHeight="1" x14ac:dyDescent="0.3">
      <c r="A7" s="371"/>
      <c r="B7" s="371"/>
      <c r="C7" s="372"/>
      <c r="D7" s="372"/>
      <c r="E7" s="371"/>
      <c r="F7" s="140" t="s">
        <v>223</v>
      </c>
      <c r="G7" s="141" t="s">
        <v>224</v>
      </c>
      <c r="H7" s="141" t="s">
        <v>245</v>
      </c>
      <c r="I7" s="142" t="s">
        <v>246</v>
      </c>
      <c r="J7" s="142" t="s">
        <v>227</v>
      </c>
      <c r="K7" s="371"/>
      <c r="L7" s="366"/>
      <c r="M7" s="367"/>
      <c r="N7" s="367"/>
    </row>
    <row r="8" spans="1:14" ht="25" x14ac:dyDescent="0.3">
      <c r="A8" s="154">
        <v>1</v>
      </c>
      <c r="B8" s="189" t="s">
        <v>247</v>
      </c>
      <c r="C8" s="225"/>
      <c r="D8" s="251"/>
      <c r="E8" s="192">
        <f>D8*365</f>
        <v>0</v>
      </c>
      <c r="F8" s="251"/>
      <c r="G8" s="251"/>
      <c r="H8" s="251"/>
      <c r="I8" s="251"/>
      <c r="J8" s="251"/>
      <c r="K8" s="193">
        <f>SUM(F8:J8)</f>
        <v>0</v>
      </c>
      <c r="L8" s="156">
        <f>K8*365</f>
        <v>0</v>
      </c>
      <c r="M8" s="156">
        <f>E8-L8</f>
        <v>0</v>
      </c>
      <c r="N8" s="144" t="e">
        <f>(L8/E8)</f>
        <v>#DIV/0!</v>
      </c>
    </row>
    <row r="9" spans="1:14" ht="25" x14ac:dyDescent="0.3">
      <c r="A9" s="154">
        <v>2</v>
      </c>
      <c r="B9" s="189" t="s">
        <v>248</v>
      </c>
      <c r="C9" s="225"/>
      <c r="D9" s="251"/>
      <c r="E9" s="192">
        <f t="shared" ref="E9:E14" si="0">D9*365</f>
        <v>0</v>
      </c>
      <c r="F9" s="251"/>
      <c r="G9" s="251"/>
      <c r="H9" s="251"/>
      <c r="I9" s="251"/>
      <c r="J9" s="251"/>
      <c r="K9" s="193">
        <f t="shared" ref="K9:K14" si="1">SUM(F9:J9)</f>
        <v>0</v>
      </c>
      <c r="L9" s="156">
        <f t="shared" ref="L9:L14" si="2">K9*365</f>
        <v>0</v>
      </c>
      <c r="M9" s="156">
        <f t="shared" ref="M9:M14" si="3">E9-L9</f>
        <v>0</v>
      </c>
      <c r="N9" s="144" t="e">
        <f t="shared" ref="N9:N14" si="4">(L9/E9)</f>
        <v>#DIV/0!</v>
      </c>
    </row>
    <row r="10" spans="1:14" ht="25" x14ac:dyDescent="0.3">
      <c r="A10" s="154">
        <v>3</v>
      </c>
      <c r="B10" s="189" t="s">
        <v>249</v>
      </c>
      <c r="C10" s="225"/>
      <c r="D10" s="251"/>
      <c r="E10" s="192">
        <f t="shared" si="0"/>
        <v>0</v>
      </c>
      <c r="F10" s="251"/>
      <c r="G10" s="251"/>
      <c r="H10" s="253"/>
      <c r="I10" s="253"/>
      <c r="J10" s="251"/>
      <c r="K10" s="193">
        <f t="shared" si="1"/>
        <v>0</v>
      </c>
      <c r="L10" s="156">
        <f t="shared" si="2"/>
        <v>0</v>
      </c>
      <c r="M10" s="156">
        <f t="shared" si="3"/>
        <v>0</v>
      </c>
      <c r="N10" s="144" t="e">
        <f t="shared" si="4"/>
        <v>#DIV/0!</v>
      </c>
    </row>
    <row r="11" spans="1:14" ht="25" x14ac:dyDescent="0.3">
      <c r="A11" s="154">
        <v>4</v>
      </c>
      <c r="B11" s="189" t="s">
        <v>250</v>
      </c>
      <c r="C11" s="225"/>
      <c r="D11" s="251"/>
      <c r="E11" s="192">
        <f t="shared" si="0"/>
        <v>0</v>
      </c>
      <c r="F11" s="251"/>
      <c r="G11" s="251"/>
      <c r="H11" s="251"/>
      <c r="I11" s="251"/>
      <c r="J11" s="251"/>
      <c r="K11" s="193">
        <f t="shared" si="1"/>
        <v>0</v>
      </c>
      <c r="L11" s="156">
        <f t="shared" si="2"/>
        <v>0</v>
      </c>
      <c r="M11" s="156">
        <f t="shared" si="3"/>
        <v>0</v>
      </c>
      <c r="N11" s="144" t="e">
        <f t="shared" si="4"/>
        <v>#DIV/0!</v>
      </c>
    </row>
    <row r="12" spans="1:14" ht="25" x14ac:dyDescent="0.3">
      <c r="A12" s="154">
        <v>5</v>
      </c>
      <c r="B12" s="189" t="s">
        <v>251</v>
      </c>
      <c r="C12" s="225"/>
      <c r="D12" s="251"/>
      <c r="E12" s="192">
        <f t="shared" si="0"/>
        <v>0</v>
      </c>
      <c r="F12" s="251"/>
      <c r="G12" s="251"/>
      <c r="H12" s="253"/>
      <c r="I12" s="253"/>
      <c r="J12" s="251"/>
      <c r="K12" s="193">
        <f t="shared" si="1"/>
        <v>0</v>
      </c>
      <c r="L12" s="156">
        <f t="shared" si="2"/>
        <v>0</v>
      </c>
      <c r="M12" s="156">
        <f t="shared" si="3"/>
        <v>0</v>
      </c>
      <c r="N12" s="144" t="e">
        <f t="shared" si="4"/>
        <v>#DIV/0!</v>
      </c>
    </row>
    <row r="13" spans="1:14" ht="25" x14ac:dyDescent="0.3">
      <c r="A13" s="154">
        <v>6</v>
      </c>
      <c r="B13" s="189" t="s">
        <v>252</v>
      </c>
      <c r="C13" s="225"/>
      <c r="D13" s="251"/>
      <c r="E13" s="192">
        <f t="shared" si="0"/>
        <v>0</v>
      </c>
      <c r="F13" s="251"/>
      <c r="G13" s="251"/>
      <c r="H13" s="251"/>
      <c r="I13" s="251"/>
      <c r="J13" s="251"/>
      <c r="K13" s="193">
        <f t="shared" si="1"/>
        <v>0</v>
      </c>
      <c r="L13" s="156">
        <f t="shared" si="2"/>
        <v>0</v>
      </c>
      <c r="M13" s="156">
        <f t="shared" si="3"/>
        <v>0</v>
      </c>
      <c r="N13" s="144" t="e">
        <f t="shared" si="4"/>
        <v>#DIV/0!</v>
      </c>
    </row>
    <row r="14" spans="1:14" ht="25" x14ac:dyDescent="0.3">
      <c r="A14" s="154">
        <v>7</v>
      </c>
      <c r="B14" s="189" t="s">
        <v>253</v>
      </c>
      <c r="C14" s="225"/>
      <c r="D14" s="251"/>
      <c r="E14" s="192">
        <f t="shared" si="0"/>
        <v>0</v>
      </c>
      <c r="F14" s="253"/>
      <c r="G14" s="253"/>
      <c r="H14" s="251"/>
      <c r="I14" s="251"/>
      <c r="J14" s="253"/>
      <c r="K14" s="193">
        <f t="shared" si="1"/>
        <v>0</v>
      </c>
      <c r="L14" s="156">
        <f t="shared" si="2"/>
        <v>0</v>
      </c>
      <c r="M14" s="156">
        <f t="shared" si="3"/>
        <v>0</v>
      </c>
      <c r="N14" s="144" t="e">
        <f t="shared" si="4"/>
        <v>#DIV/0!</v>
      </c>
    </row>
    <row r="15" spans="1:14" x14ac:dyDescent="0.3">
      <c r="A15" s="379" t="s">
        <v>32</v>
      </c>
      <c r="B15" s="380"/>
      <c r="C15" s="190">
        <f>SUM(C8:C14)</f>
        <v>0</v>
      </c>
      <c r="D15" s="191">
        <f>SUM(D8:D14)</f>
        <v>0</v>
      </c>
      <c r="E15" s="157">
        <f>SUM(E8:E14)</f>
        <v>0</v>
      </c>
      <c r="F15" s="191">
        <f>SUM(F8:F14)</f>
        <v>0</v>
      </c>
      <c r="G15" s="191">
        <f t="shared" ref="G15:M15" si="5">SUM(G8:G14)</f>
        <v>0</v>
      </c>
      <c r="H15" s="191">
        <f t="shared" si="5"/>
        <v>0</v>
      </c>
      <c r="I15" s="191">
        <f t="shared" si="5"/>
        <v>0</v>
      </c>
      <c r="J15" s="191">
        <f t="shared" si="5"/>
        <v>0</v>
      </c>
      <c r="K15" s="157">
        <f t="shared" si="5"/>
        <v>0</v>
      </c>
      <c r="L15" s="158">
        <f t="shared" si="5"/>
        <v>0</v>
      </c>
      <c r="M15" s="157">
        <f t="shared" si="5"/>
        <v>0</v>
      </c>
      <c r="N15" s="159" t="e">
        <f>(K15/E15)</f>
        <v>#DIV/0!</v>
      </c>
    </row>
    <row r="16" spans="1:14" x14ac:dyDescent="0.3">
      <c r="A16" s="39"/>
      <c r="B16" s="39"/>
      <c r="C16" s="39"/>
      <c r="D16" s="39"/>
      <c r="E16" s="39"/>
      <c r="F16" s="39"/>
      <c r="G16" s="39"/>
      <c r="H16" s="39"/>
      <c r="I16" s="39"/>
    </row>
    <row r="17" spans="1:9" x14ac:dyDescent="0.3">
      <c r="A17" s="39"/>
      <c r="B17" s="39"/>
      <c r="C17" s="39"/>
      <c r="D17" s="39"/>
      <c r="E17" s="39"/>
      <c r="F17" s="39"/>
      <c r="G17" s="39"/>
      <c r="H17" s="39"/>
      <c r="I17" s="39"/>
    </row>
    <row r="18" spans="1:9" x14ac:dyDescent="0.3">
      <c r="A18" s="39"/>
      <c r="B18" s="39"/>
      <c r="C18" s="39"/>
      <c r="D18" s="39"/>
      <c r="E18" s="39"/>
      <c r="F18" s="39"/>
      <c r="G18" s="39"/>
      <c r="H18" s="39"/>
      <c r="I18" s="39"/>
    </row>
    <row r="19" spans="1:9" x14ac:dyDescent="0.3">
      <c r="A19" s="381" t="s">
        <v>75</v>
      </c>
      <c r="B19" s="381"/>
      <c r="C19" s="183"/>
      <c r="D19" s="161"/>
      <c r="E19" s="161"/>
      <c r="F19" s="161"/>
      <c r="G19" s="161"/>
      <c r="H19" s="161"/>
      <c r="I19" s="161"/>
    </row>
    <row r="20" spans="1:9" x14ac:dyDescent="0.3">
      <c r="A20" s="162" t="s">
        <v>76</v>
      </c>
      <c r="B20" s="162"/>
      <c r="C20" s="163"/>
      <c r="D20" s="26"/>
      <c r="E20" s="26"/>
      <c r="F20" s="26"/>
      <c r="G20" s="26" t="s">
        <v>72</v>
      </c>
      <c r="H20" s="26"/>
      <c r="I20" s="81"/>
    </row>
    <row r="21" spans="1:9" ht="52.5" thickBot="1" x14ac:dyDescent="0.35">
      <c r="A21" s="182" t="s">
        <v>27</v>
      </c>
      <c r="B21" s="164" t="s">
        <v>91</v>
      </c>
      <c r="C21" s="101" t="s">
        <v>254</v>
      </c>
      <c r="D21" s="101" t="s">
        <v>255</v>
      </c>
      <c r="E21" s="101" t="s">
        <v>256</v>
      </c>
      <c r="F21" s="101" t="s">
        <v>257</v>
      </c>
      <c r="G21" s="101" t="s">
        <v>244</v>
      </c>
      <c r="H21" s="101" t="s">
        <v>258</v>
      </c>
      <c r="I21" s="101" t="s">
        <v>222</v>
      </c>
    </row>
    <row r="22" spans="1:9" ht="28" x14ac:dyDescent="0.3">
      <c r="A22" s="154">
        <v>1</v>
      </c>
      <c r="B22" s="194" t="s">
        <v>259</v>
      </c>
      <c r="C22" s="241"/>
      <c r="D22" s="258"/>
      <c r="E22" s="198">
        <f>D22*365</f>
        <v>0</v>
      </c>
      <c r="F22" s="261"/>
      <c r="G22" s="196">
        <f>F22*365</f>
        <v>0</v>
      </c>
      <c r="H22" s="165">
        <f>E22-G22</f>
        <v>0</v>
      </c>
      <c r="I22" s="144" t="e">
        <f>(G22/E22)</f>
        <v>#DIV/0!</v>
      </c>
    </row>
    <row r="23" spans="1:9" ht="42" x14ac:dyDescent="0.3">
      <c r="A23" s="154">
        <v>2</v>
      </c>
      <c r="B23" s="195" t="s">
        <v>260</v>
      </c>
      <c r="C23" s="243"/>
      <c r="D23" s="259"/>
      <c r="E23" s="198">
        <f t="shared" ref="E23:E24" si="6">D23*365</f>
        <v>0</v>
      </c>
      <c r="F23" s="262"/>
      <c r="G23" s="196">
        <f t="shared" ref="G23:G24" si="7">F23*365</f>
        <v>0</v>
      </c>
      <c r="H23" s="165">
        <f t="shared" ref="H23:H24" si="8">E23-G23</f>
        <v>0</v>
      </c>
      <c r="I23" s="144" t="e">
        <f t="shared" ref="I23:I24" si="9">(G23/E23)</f>
        <v>#DIV/0!</v>
      </c>
    </row>
    <row r="24" spans="1:9" ht="42.5" thickBot="1" x14ac:dyDescent="0.35">
      <c r="A24" s="154">
        <v>3</v>
      </c>
      <c r="B24" s="194" t="s">
        <v>261</v>
      </c>
      <c r="C24" s="245"/>
      <c r="D24" s="260"/>
      <c r="E24" s="198">
        <f t="shared" si="6"/>
        <v>0</v>
      </c>
      <c r="F24" s="263"/>
      <c r="G24" s="196">
        <f t="shared" si="7"/>
        <v>0</v>
      </c>
      <c r="H24" s="165">
        <f t="shared" si="8"/>
        <v>0</v>
      </c>
      <c r="I24" s="144" t="e">
        <f t="shared" si="9"/>
        <v>#DIV/0!</v>
      </c>
    </row>
    <row r="25" spans="1:9" x14ac:dyDescent="0.3">
      <c r="A25" s="382" t="s">
        <v>32</v>
      </c>
      <c r="B25" s="383"/>
      <c r="C25" s="190">
        <f t="shared" ref="C25:H25" si="10">SUM(C22:C24)</f>
        <v>0</v>
      </c>
      <c r="D25" s="197">
        <f t="shared" si="10"/>
        <v>0</v>
      </c>
      <c r="E25" s="166">
        <f t="shared" si="10"/>
        <v>0</v>
      </c>
      <c r="F25" s="197">
        <f t="shared" si="10"/>
        <v>0</v>
      </c>
      <c r="G25" s="167">
        <f>SUM(G22:G24)</f>
        <v>0</v>
      </c>
      <c r="H25" s="166">
        <f t="shared" si="10"/>
        <v>0</v>
      </c>
      <c r="I25" s="168" t="e">
        <f>G25/E25</f>
        <v>#DIV/0!</v>
      </c>
    </row>
    <row r="26" spans="1:9" x14ac:dyDescent="0.3">
      <c r="A26" s="39"/>
      <c r="B26" s="39"/>
      <c r="C26" s="39"/>
      <c r="D26" s="39"/>
      <c r="E26" s="39"/>
      <c r="F26" s="39"/>
      <c r="G26" s="39"/>
      <c r="H26" s="39"/>
      <c r="I26" s="39"/>
    </row>
    <row r="27" spans="1:9" x14ac:dyDescent="0.3">
      <c r="A27" s="39"/>
      <c r="B27" s="39"/>
      <c r="C27" s="39"/>
      <c r="D27" s="39"/>
      <c r="E27" s="39"/>
      <c r="F27" s="39"/>
      <c r="G27" s="39"/>
      <c r="H27" s="39"/>
      <c r="I27" s="39"/>
    </row>
    <row r="28" spans="1:9" x14ac:dyDescent="0.3">
      <c r="A28" s="39"/>
      <c r="B28" s="39"/>
      <c r="C28" s="39"/>
      <c r="D28" s="39"/>
      <c r="E28" s="39"/>
      <c r="F28" s="39"/>
      <c r="G28" s="39"/>
      <c r="H28" s="39"/>
      <c r="I28" s="39"/>
    </row>
    <row r="29" spans="1:9" x14ac:dyDescent="0.3">
      <c r="A29" s="354" t="s">
        <v>239</v>
      </c>
      <c r="B29" s="354"/>
      <c r="C29" s="354"/>
      <c r="D29" s="354"/>
      <c r="E29" s="354"/>
      <c r="F29" s="26"/>
      <c r="G29" s="39"/>
      <c r="H29" s="39"/>
      <c r="I29" s="39"/>
    </row>
    <row r="30" spans="1:9" x14ac:dyDescent="0.3">
      <c r="A30" s="384" t="s">
        <v>262</v>
      </c>
      <c r="B30" s="384"/>
      <c r="C30" s="384"/>
      <c r="D30" s="384"/>
      <c r="E30" s="384"/>
      <c r="F30" s="26"/>
      <c r="G30" s="39"/>
      <c r="H30" s="39"/>
      <c r="I30" s="39"/>
    </row>
    <row r="31" spans="1:9" ht="52" x14ac:dyDescent="0.3">
      <c r="A31" s="181" t="s">
        <v>27</v>
      </c>
      <c r="B31" s="169" t="s">
        <v>91</v>
      </c>
      <c r="C31" s="170" t="s">
        <v>263</v>
      </c>
      <c r="D31" s="171" t="s">
        <v>264</v>
      </c>
      <c r="E31" s="170" t="s">
        <v>265</v>
      </c>
      <c r="F31" s="171" t="s">
        <v>266</v>
      </c>
      <c r="G31" s="39"/>
      <c r="H31" s="39"/>
      <c r="I31" s="39"/>
    </row>
    <row r="32" spans="1:9" ht="14.5" thickBot="1" x14ac:dyDescent="0.35">
      <c r="A32" s="385" t="s">
        <v>267</v>
      </c>
      <c r="B32" s="386"/>
      <c r="C32" s="387"/>
      <c r="D32" s="387"/>
      <c r="E32" s="388"/>
      <c r="F32" s="26"/>
      <c r="G32" s="39"/>
      <c r="H32" s="39"/>
      <c r="I32" s="39"/>
    </row>
    <row r="33" spans="1:9" x14ac:dyDescent="0.3">
      <c r="A33" s="154">
        <v>1</v>
      </c>
      <c r="B33" s="189" t="s">
        <v>268</v>
      </c>
      <c r="C33" s="241"/>
      <c r="D33" s="241"/>
      <c r="E33" s="203">
        <f>C33</f>
        <v>0</v>
      </c>
      <c r="F33" s="155">
        <f>D33</f>
        <v>0</v>
      </c>
      <c r="G33" s="39"/>
      <c r="H33" s="39"/>
      <c r="I33" s="39"/>
    </row>
    <row r="34" spans="1:9" x14ac:dyDescent="0.3">
      <c r="A34" s="328">
        <v>2</v>
      </c>
      <c r="B34" s="199" t="s">
        <v>269</v>
      </c>
      <c r="C34" s="264"/>
      <c r="D34" s="264"/>
      <c r="E34" s="204">
        <f>C34*365</f>
        <v>0</v>
      </c>
      <c r="F34" s="172">
        <f>D34*365</f>
        <v>0</v>
      </c>
      <c r="G34" s="39"/>
      <c r="H34" s="39"/>
      <c r="I34" s="39"/>
    </row>
    <row r="35" spans="1:9" x14ac:dyDescent="0.3">
      <c r="A35" s="329"/>
      <c r="B35" s="200" t="s">
        <v>278</v>
      </c>
      <c r="C35" s="265"/>
      <c r="D35" s="265"/>
      <c r="E35" s="205">
        <f>C35*365</f>
        <v>0</v>
      </c>
      <c r="F35" s="173">
        <f>D35*365</f>
        <v>0</v>
      </c>
      <c r="G35" s="39"/>
      <c r="H35" s="39"/>
      <c r="I35" s="39"/>
    </row>
    <row r="36" spans="1:9" ht="25" x14ac:dyDescent="0.3">
      <c r="A36" s="329"/>
      <c r="B36" s="201" t="s">
        <v>280</v>
      </c>
      <c r="C36" s="265"/>
      <c r="D36" s="265"/>
      <c r="E36" s="205">
        <f t="shared" ref="E36:F38" si="11">C36*365</f>
        <v>0</v>
      </c>
      <c r="F36" s="173">
        <f t="shared" si="11"/>
        <v>0</v>
      </c>
      <c r="G36" s="39"/>
      <c r="H36" s="39"/>
      <c r="I36" s="39"/>
    </row>
    <row r="37" spans="1:9" x14ac:dyDescent="0.3">
      <c r="A37" s="329"/>
      <c r="B37" s="189" t="s">
        <v>279</v>
      </c>
      <c r="C37" s="265"/>
      <c r="D37" s="265"/>
      <c r="E37" s="205">
        <f t="shared" si="11"/>
        <v>0</v>
      </c>
      <c r="F37" s="173">
        <f t="shared" si="11"/>
        <v>0</v>
      </c>
      <c r="G37" s="39"/>
      <c r="H37" s="39" t="s">
        <v>72</v>
      </c>
      <c r="I37" s="39"/>
    </row>
    <row r="38" spans="1:9" x14ac:dyDescent="0.3">
      <c r="A38" s="330"/>
      <c r="B38" s="189" t="s">
        <v>281</v>
      </c>
      <c r="C38" s="265">
        <f>C34-(C35+C36+C37)</f>
        <v>0</v>
      </c>
      <c r="D38" s="265">
        <f>D34-(D35+D36+D37)</f>
        <v>0</v>
      </c>
      <c r="E38" s="205">
        <f t="shared" si="11"/>
        <v>0</v>
      </c>
      <c r="F38" s="173">
        <f t="shared" si="11"/>
        <v>0</v>
      </c>
      <c r="G38" s="39"/>
      <c r="H38" s="39"/>
      <c r="I38" s="39"/>
    </row>
    <row r="39" spans="1:9" ht="25.5" thickBot="1" x14ac:dyDescent="0.35">
      <c r="A39" s="154">
        <v>3</v>
      </c>
      <c r="B39" s="201" t="s">
        <v>270</v>
      </c>
      <c r="C39" s="266"/>
      <c r="D39" s="266"/>
      <c r="E39" s="206"/>
      <c r="F39" s="100"/>
      <c r="G39" s="39"/>
      <c r="H39" s="39"/>
      <c r="I39" s="39"/>
    </row>
    <row r="40" spans="1:9" ht="23.5" customHeight="1" x14ac:dyDescent="0.3">
      <c r="A40" s="174"/>
      <c r="B40" s="174" t="s">
        <v>271</v>
      </c>
      <c r="C40" s="202">
        <f>C34</f>
        <v>0</v>
      </c>
      <c r="D40" s="202">
        <f>D34</f>
        <v>0</v>
      </c>
      <c r="E40" s="175">
        <f>E34</f>
        <v>0</v>
      </c>
      <c r="F40" s="175">
        <f>F34</f>
        <v>0</v>
      </c>
      <c r="G40" s="39"/>
      <c r="H40" s="39"/>
      <c r="I40" s="39"/>
    </row>
    <row r="41" spans="1:9" ht="14" customHeight="1" x14ac:dyDescent="0.3">
      <c r="A41" s="389" t="s">
        <v>272</v>
      </c>
      <c r="B41" s="390"/>
      <c r="C41" s="176">
        <f>SUM(C40:D40)</f>
        <v>0</v>
      </c>
      <c r="D41" s="177" t="s">
        <v>273</v>
      </c>
      <c r="E41" s="178">
        <f>SUM(E40:F40)</f>
        <v>0</v>
      </c>
      <c r="F41" s="179" t="s">
        <v>110</v>
      </c>
      <c r="G41" s="39"/>
      <c r="H41" s="39"/>
      <c r="I41" s="39"/>
    </row>
    <row r="42" spans="1:9" x14ac:dyDescent="0.3">
      <c r="A42" s="378" t="s">
        <v>274</v>
      </c>
      <c r="B42" s="378"/>
      <c r="C42" s="180">
        <f>SUM(C33:D33)</f>
        <v>0</v>
      </c>
      <c r="D42" s="28"/>
      <c r="E42" s="28"/>
      <c r="F42" s="26"/>
      <c r="G42" s="39"/>
      <c r="H42" s="39"/>
      <c r="I42" s="39"/>
    </row>
    <row r="43" spans="1:9" x14ac:dyDescent="0.3">
      <c r="A43" s="39"/>
      <c r="B43" s="39" t="s">
        <v>72</v>
      </c>
      <c r="C43" s="39"/>
      <c r="D43" s="39"/>
      <c r="E43" s="39"/>
      <c r="F43" s="39"/>
      <c r="G43" s="39"/>
      <c r="H43" s="39"/>
      <c r="I43" s="39"/>
    </row>
    <row r="44" spans="1:9" x14ac:dyDescent="0.3">
      <c r="A44" s="39"/>
      <c r="B44" s="39"/>
      <c r="C44" s="39"/>
      <c r="D44" s="39"/>
      <c r="E44" s="39"/>
      <c r="F44" s="39"/>
      <c r="G44" s="39"/>
      <c r="H44" s="39"/>
      <c r="I44" s="39"/>
    </row>
    <row r="45" spans="1:9" x14ac:dyDescent="0.3">
      <c r="A45" s="39"/>
      <c r="B45" s="39"/>
      <c r="C45" s="39"/>
      <c r="D45" s="39"/>
      <c r="E45" s="39"/>
      <c r="F45" s="39"/>
      <c r="G45" s="39"/>
      <c r="H45" s="39"/>
      <c r="I45" s="39"/>
    </row>
    <row r="46" spans="1:9" x14ac:dyDescent="0.3">
      <c r="A46" s="39"/>
      <c r="B46" s="39"/>
      <c r="C46" s="39"/>
      <c r="D46" s="39"/>
      <c r="E46" s="39"/>
      <c r="F46" s="39"/>
      <c r="G46" s="39"/>
      <c r="H46" s="39"/>
      <c r="I46" s="39"/>
    </row>
    <row r="124" spans="1:9" ht="15.75" customHeight="1" x14ac:dyDescent="0.3">
      <c r="A124" s="391" t="s">
        <v>33</v>
      </c>
      <c r="B124" s="392"/>
      <c r="C124" s="392"/>
      <c r="D124" s="392"/>
      <c r="E124" s="392"/>
      <c r="F124" s="392"/>
      <c r="G124" s="392"/>
      <c r="H124" s="392"/>
      <c r="I124" s="392"/>
    </row>
    <row r="125" spans="1:9" x14ac:dyDescent="0.3">
      <c r="A125" s="393" t="s">
        <v>41</v>
      </c>
      <c r="B125" s="393"/>
      <c r="C125" s="393"/>
      <c r="D125" s="393"/>
      <c r="E125" s="393"/>
      <c r="F125" s="393"/>
      <c r="G125" s="393"/>
      <c r="H125" s="393"/>
      <c r="I125" s="393"/>
    </row>
    <row r="126" spans="1:9" ht="15" customHeight="1" x14ac:dyDescent="0.3">
      <c r="A126" s="394" t="s">
        <v>27</v>
      </c>
      <c r="B126" s="394" t="s">
        <v>31</v>
      </c>
      <c r="C126" s="184"/>
      <c r="D126" s="394" t="s">
        <v>42</v>
      </c>
      <c r="E126" s="394" t="s">
        <v>34</v>
      </c>
      <c r="F126" s="394" t="s">
        <v>43</v>
      </c>
      <c r="G126" s="394" t="s">
        <v>44</v>
      </c>
      <c r="H126" s="394" t="s">
        <v>45</v>
      </c>
      <c r="I126" s="394" t="s">
        <v>40</v>
      </c>
    </row>
    <row r="127" spans="1:9" x14ac:dyDescent="0.3">
      <c r="A127" s="395"/>
      <c r="B127" s="395"/>
      <c r="C127" s="185"/>
      <c r="D127" s="396"/>
      <c r="E127" s="395"/>
      <c r="F127" s="395"/>
      <c r="G127" s="395"/>
      <c r="H127" s="395"/>
      <c r="I127" s="395"/>
    </row>
    <row r="128" spans="1:9" x14ac:dyDescent="0.3">
      <c r="A128" s="41">
        <v>1</v>
      </c>
      <c r="B128" s="41" t="s">
        <v>29</v>
      </c>
      <c r="C128" s="41"/>
      <c r="D128" s="41"/>
      <c r="E128" s="41">
        <v>2</v>
      </c>
      <c r="F128" s="41">
        <v>10</v>
      </c>
      <c r="G128" s="41">
        <f t="shared" ref="G128:G134" si="12">E128*F128</f>
        <v>20</v>
      </c>
      <c r="H128" s="41">
        <v>20</v>
      </c>
      <c r="I128" s="44">
        <f>G128-H128</f>
        <v>0</v>
      </c>
    </row>
    <row r="129" spans="1:9" x14ac:dyDescent="0.3">
      <c r="A129" s="41">
        <v>2</v>
      </c>
      <c r="B129" s="41" t="s">
        <v>28</v>
      </c>
      <c r="C129" s="41"/>
      <c r="D129" s="41"/>
      <c r="E129" s="41">
        <v>3</v>
      </c>
      <c r="F129" s="41">
        <v>20</v>
      </c>
      <c r="G129" s="41">
        <f t="shared" si="12"/>
        <v>60</v>
      </c>
      <c r="H129" s="41">
        <v>60</v>
      </c>
      <c r="I129" s="44">
        <f t="shared" ref="I129:I134" si="13">G129-H129</f>
        <v>0</v>
      </c>
    </row>
    <row r="130" spans="1:9" x14ac:dyDescent="0.3">
      <c r="A130" s="41"/>
      <c r="D130" s="41"/>
      <c r="E130" s="41"/>
      <c r="F130" s="41"/>
      <c r="G130" s="41">
        <f t="shared" si="12"/>
        <v>0</v>
      </c>
      <c r="H130" s="41"/>
      <c r="I130" s="44">
        <f t="shared" si="13"/>
        <v>0</v>
      </c>
    </row>
    <row r="131" spans="1:9" x14ac:dyDescent="0.3">
      <c r="A131" s="41"/>
      <c r="B131" s="41"/>
      <c r="C131" s="41"/>
      <c r="D131" s="41"/>
      <c r="E131" s="41"/>
      <c r="F131" s="41"/>
      <c r="G131" s="41">
        <f t="shared" si="12"/>
        <v>0</v>
      </c>
      <c r="H131" s="41"/>
      <c r="I131" s="44">
        <f t="shared" si="13"/>
        <v>0</v>
      </c>
    </row>
    <row r="132" spans="1:9" x14ac:dyDescent="0.3">
      <c r="A132" s="41"/>
      <c r="B132" s="41"/>
      <c r="C132" s="41"/>
      <c r="D132" s="41"/>
      <c r="E132" s="41"/>
      <c r="F132" s="41"/>
      <c r="G132" s="41">
        <f t="shared" si="12"/>
        <v>0</v>
      </c>
      <c r="H132" s="41"/>
      <c r="I132" s="44">
        <f t="shared" si="13"/>
        <v>0</v>
      </c>
    </row>
    <row r="133" spans="1:9" x14ac:dyDescent="0.3">
      <c r="A133" s="41"/>
      <c r="B133" s="41"/>
      <c r="C133" s="41"/>
      <c r="D133" s="41"/>
      <c r="E133" s="41"/>
      <c r="F133" s="41"/>
      <c r="G133" s="41">
        <f t="shared" si="12"/>
        <v>0</v>
      </c>
      <c r="H133" s="41"/>
      <c r="I133" s="44">
        <f t="shared" si="13"/>
        <v>0</v>
      </c>
    </row>
    <row r="134" spans="1:9" x14ac:dyDescent="0.3">
      <c r="A134" s="41"/>
      <c r="B134" s="41"/>
      <c r="C134" s="41"/>
      <c r="D134" s="41"/>
      <c r="E134" s="41"/>
      <c r="F134" s="41"/>
      <c r="G134" s="41">
        <f t="shared" si="12"/>
        <v>0</v>
      </c>
      <c r="H134" s="41"/>
      <c r="I134" s="44">
        <f t="shared" si="13"/>
        <v>0</v>
      </c>
    </row>
    <row r="135" spans="1:9" x14ac:dyDescent="0.3">
      <c r="A135" s="41"/>
      <c r="B135" s="41"/>
      <c r="C135" s="41"/>
      <c r="D135" s="41"/>
      <c r="E135" s="41"/>
      <c r="F135" s="41"/>
      <c r="G135" s="41"/>
      <c r="H135" s="41"/>
      <c r="I135" s="44"/>
    </row>
    <row r="136" spans="1:9" x14ac:dyDescent="0.3">
      <c r="A136" s="41"/>
      <c r="B136" s="41"/>
      <c r="C136" s="41"/>
      <c r="D136" s="41"/>
      <c r="E136" s="41"/>
      <c r="F136" s="41"/>
      <c r="G136" s="41"/>
      <c r="H136" s="41"/>
      <c r="I136" s="44"/>
    </row>
    <row r="137" spans="1:9" x14ac:dyDescent="0.3">
      <c r="A137" s="41"/>
      <c r="B137" s="41"/>
      <c r="C137" s="41"/>
      <c r="D137" s="41"/>
      <c r="E137" s="41"/>
      <c r="F137" s="41"/>
      <c r="G137" s="41"/>
      <c r="H137" s="41"/>
      <c r="I137" s="44"/>
    </row>
    <row r="138" spans="1:9" x14ac:dyDescent="0.3">
      <c r="A138" s="41"/>
      <c r="B138" s="41"/>
      <c r="C138" s="41"/>
      <c r="D138" s="41"/>
      <c r="E138" s="41"/>
      <c r="F138" s="41"/>
      <c r="G138" s="41"/>
      <c r="H138" s="41"/>
      <c r="I138" s="44"/>
    </row>
    <row r="139" spans="1:9" x14ac:dyDescent="0.3">
      <c r="A139" s="41"/>
      <c r="B139" s="41"/>
      <c r="C139" s="41"/>
      <c r="D139" s="41"/>
      <c r="E139" s="41"/>
      <c r="F139" s="41"/>
      <c r="G139" s="41"/>
      <c r="H139" s="41"/>
      <c r="I139" s="44"/>
    </row>
    <row r="140" spans="1:9" x14ac:dyDescent="0.3">
      <c r="A140" s="41"/>
      <c r="B140" s="41"/>
      <c r="C140" s="41"/>
      <c r="D140" s="41"/>
      <c r="E140" s="41"/>
      <c r="F140" s="41"/>
      <c r="G140" s="41"/>
      <c r="H140" s="41"/>
      <c r="I140" s="44"/>
    </row>
    <row r="141" spans="1:9" x14ac:dyDescent="0.3">
      <c r="A141" s="41"/>
      <c r="B141" s="41"/>
      <c r="C141" s="41"/>
      <c r="D141" s="41"/>
      <c r="E141" s="41"/>
      <c r="F141" s="41"/>
      <c r="G141" s="41"/>
      <c r="H141" s="41"/>
      <c r="I141" s="44"/>
    </row>
    <row r="142" spans="1:9" x14ac:dyDescent="0.3">
      <c r="A142" s="41"/>
      <c r="B142" s="41"/>
      <c r="C142" s="41"/>
      <c r="D142" s="41"/>
      <c r="E142" s="41"/>
      <c r="F142" s="41"/>
      <c r="G142" s="41"/>
      <c r="H142" s="41"/>
      <c r="I142" s="44"/>
    </row>
    <row r="143" spans="1:9" x14ac:dyDescent="0.3">
      <c r="A143" s="41"/>
      <c r="B143" s="41"/>
      <c r="C143" s="41"/>
      <c r="D143" s="41"/>
      <c r="E143" s="41"/>
      <c r="F143" s="41"/>
      <c r="G143" s="41"/>
      <c r="H143" s="41"/>
      <c r="I143" s="44"/>
    </row>
    <row r="144" spans="1:9" x14ac:dyDescent="0.3">
      <c r="A144" s="41"/>
      <c r="B144" s="41"/>
      <c r="C144" s="41"/>
      <c r="D144" s="41"/>
      <c r="E144" s="41"/>
      <c r="F144" s="41"/>
      <c r="G144" s="41"/>
      <c r="H144" s="41"/>
      <c r="I144" s="44"/>
    </row>
    <row r="145" spans="1:9" x14ac:dyDescent="0.3">
      <c r="A145" s="45" t="s">
        <v>32</v>
      </c>
      <c r="B145" s="45"/>
      <c r="C145" s="45"/>
      <c r="D145" s="45"/>
      <c r="E145" s="45">
        <f>SUM(E128:E129)</f>
        <v>5</v>
      </c>
      <c r="F145" s="45">
        <f>SUM(F128:F129)</f>
        <v>30</v>
      </c>
      <c r="G145" s="45">
        <f>SUM(G128:G144)</f>
        <v>80</v>
      </c>
      <c r="H145" s="46">
        <f>SUM(H128:H144)</f>
        <v>80</v>
      </c>
      <c r="I145" s="47"/>
    </row>
    <row r="147" spans="1:9" x14ac:dyDescent="0.3">
      <c r="A147" s="38" t="s">
        <v>46</v>
      </c>
    </row>
    <row r="149" spans="1:9" ht="15.75" customHeight="1" x14ac:dyDescent="0.3">
      <c r="A149" s="391" t="s">
        <v>33</v>
      </c>
      <c r="B149" s="391"/>
      <c r="C149" s="391"/>
      <c r="D149" s="391"/>
      <c r="E149" s="391"/>
      <c r="F149" s="391"/>
      <c r="G149" s="391"/>
      <c r="H149" s="391"/>
    </row>
    <row r="150" spans="1:9" x14ac:dyDescent="0.3">
      <c r="A150" s="397" t="s">
        <v>47</v>
      </c>
      <c r="B150" s="397"/>
      <c r="C150" s="397"/>
      <c r="D150" s="397"/>
      <c r="E150" s="397"/>
      <c r="F150" s="397"/>
      <c r="G150" s="397"/>
      <c r="H150" s="397"/>
    </row>
    <row r="151" spans="1:9" x14ac:dyDescent="0.3">
      <c r="A151" s="48"/>
      <c r="B151" s="48"/>
      <c r="C151" s="48"/>
      <c r="D151" s="48"/>
      <c r="E151" s="48"/>
      <c r="F151" s="48"/>
      <c r="G151" s="48"/>
    </row>
    <row r="152" spans="1:9" ht="15" customHeight="1" x14ac:dyDescent="0.3">
      <c r="A152" s="398" t="s">
        <v>27</v>
      </c>
      <c r="B152" s="394" t="s">
        <v>31</v>
      </c>
      <c r="C152" s="184"/>
      <c r="D152" s="394" t="s">
        <v>34</v>
      </c>
      <c r="E152" s="394" t="s">
        <v>35</v>
      </c>
      <c r="F152" s="394" t="s">
        <v>48</v>
      </c>
      <c r="G152" s="394" t="s">
        <v>49</v>
      </c>
      <c r="H152" s="394" t="s">
        <v>40</v>
      </c>
    </row>
    <row r="153" spans="1:9" x14ac:dyDescent="0.3">
      <c r="A153" s="399"/>
      <c r="B153" s="396"/>
      <c r="C153" s="186"/>
      <c r="D153" s="396"/>
      <c r="E153" s="396"/>
      <c r="F153" s="395"/>
      <c r="G153" s="396"/>
      <c r="H153" s="396"/>
    </row>
    <row r="154" spans="1:9" x14ac:dyDescent="0.3">
      <c r="A154" s="41">
        <v>1</v>
      </c>
      <c r="B154" s="41" t="s">
        <v>50</v>
      </c>
      <c r="C154" s="41"/>
      <c r="D154" s="41"/>
      <c r="E154" s="41"/>
      <c r="F154" s="41">
        <f t="shared" ref="F154:F160" si="14">D154*E154</f>
        <v>0</v>
      </c>
      <c r="G154" s="41"/>
      <c r="H154" s="41">
        <f>F154-G154</f>
        <v>0</v>
      </c>
    </row>
    <row r="155" spans="1:9" x14ac:dyDescent="0.3">
      <c r="A155" s="41"/>
      <c r="B155" s="41"/>
      <c r="C155" s="41"/>
      <c r="D155" s="41"/>
      <c r="E155" s="41"/>
      <c r="F155" s="41">
        <f t="shared" si="14"/>
        <v>0</v>
      </c>
      <c r="G155" s="41"/>
      <c r="H155" s="41">
        <f t="shared" ref="H155:H160" si="15">F155-G155</f>
        <v>0</v>
      </c>
    </row>
    <row r="156" spans="1:9" x14ac:dyDescent="0.3">
      <c r="A156" s="41"/>
      <c r="B156" s="41"/>
      <c r="C156" s="41"/>
      <c r="D156" s="41"/>
      <c r="E156" s="41"/>
      <c r="F156" s="41">
        <f t="shared" si="14"/>
        <v>0</v>
      </c>
      <c r="G156" s="41"/>
      <c r="H156" s="41">
        <f t="shared" si="15"/>
        <v>0</v>
      </c>
    </row>
    <row r="157" spans="1:9" x14ac:dyDescent="0.3">
      <c r="A157" s="41"/>
      <c r="B157" s="41"/>
      <c r="C157" s="41"/>
      <c r="D157" s="41"/>
      <c r="E157" s="41"/>
      <c r="F157" s="41">
        <f t="shared" si="14"/>
        <v>0</v>
      </c>
      <c r="G157" s="41"/>
      <c r="H157" s="41">
        <f t="shared" si="15"/>
        <v>0</v>
      </c>
    </row>
    <row r="158" spans="1:9" x14ac:dyDescent="0.3">
      <c r="A158" s="41"/>
      <c r="B158" s="41"/>
      <c r="C158" s="41"/>
      <c r="D158" s="41"/>
      <c r="E158" s="41"/>
      <c r="F158" s="41">
        <f t="shared" si="14"/>
        <v>0</v>
      </c>
      <c r="G158" s="41"/>
      <c r="H158" s="41">
        <f t="shared" si="15"/>
        <v>0</v>
      </c>
    </row>
    <row r="159" spans="1:9" x14ac:dyDescent="0.3">
      <c r="A159" s="41"/>
      <c r="B159" s="41"/>
      <c r="C159" s="41"/>
      <c r="D159" s="41"/>
      <c r="E159" s="41"/>
      <c r="F159" s="41">
        <f t="shared" si="14"/>
        <v>0</v>
      </c>
      <c r="G159" s="41"/>
      <c r="H159" s="41">
        <f t="shared" si="15"/>
        <v>0</v>
      </c>
    </row>
    <row r="160" spans="1:9" x14ac:dyDescent="0.3">
      <c r="A160" s="41"/>
      <c r="B160" s="41"/>
      <c r="C160" s="41"/>
      <c r="D160" s="41"/>
      <c r="E160" s="41"/>
      <c r="F160" s="41">
        <f t="shared" si="14"/>
        <v>0</v>
      </c>
      <c r="G160" s="41"/>
      <c r="H160" s="41">
        <f t="shared" si="15"/>
        <v>0</v>
      </c>
    </row>
    <row r="161" spans="1:8" x14ac:dyDescent="0.3">
      <c r="A161" s="41"/>
      <c r="B161" s="41"/>
      <c r="C161" s="41"/>
      <c r="D161" s="41"/>
      <c r="E161" s="41"/>
      <c r="F161" s="41"/>
      <c r="G161" s="41"/>
      <c r="H161" s="41"/>
    </row>
    <row r="162" spans="1:8" x14ac:dyDescent="0.3">
      <c r="A162" s="41"/>
      <c r="B162" s="41"/>
      <c r="C162" s="41"/>
      <c r="D162" s="41"/>
      <c r="E162" s="41"/>
      <c r="F162" s="41"/>
      <c r="G162" s="41"/>
      <c r="H162" s="41"/>
    </row>
    <row r="163" spans="1:8" x14ac:dyDescent="0.3">
      <c r="A163" s="41"/>
      <c r="B163" s="41"/>
      <c r="C163" s="41"/>
      <c r="D163" s="41"/>
      <c r="E163" s="41"/>
      <c r="F163" s="41"/>
      <c r="G163" s="41"/>
      <c r="H163" s="41"/>
    </row>
    <row r="164" spans="1:8" ht="14.5" thickBot="1" x14ac:dyDescent="0.35">
      <c r="A164" s="50"/>
      <c r="B164" s="50"/>
      <c r="C164" s="50"/>
      <c r="D164" s="50"/>
      <c r="E164" s="50"/>
      <c r="F164" s="50"/>
      <c r="G164" s="50"/>
      <c r="H164" s="50"/>
    </row>
    <row r="165" spans="1:8" x14ac:dyDescent="0.3">
      <c r="A165" s="51" t="s">
        <v>32</v>
      </c>
      <c r="B165" s="51"/>
      <c r="C165" s="51"/>
      <c r="D165" s="51"/>
      <c r="E165" s="51"/>
      <c r="F165" s="51">
        <f>SUM(F154:F164)</f>
        <v>0</v>
      </c>
      <c r="G165" s="51">
        <f>SUM(G154:G154)</f>
        <v>0</v>
      </c>
      <c r="H165" s="51">
        <f>SUM(H154:H164)</f>
        <v>0</v>
      </c>
    </row>
    <row r="167" spans="1:8" x14ac:dyDescent="0.3">
      <c r="A167" s="38" t="s">
        <v>51</v>
      </c>
    </row>
    <row r="170" spans="1:8" ht="15.75" customHeight="1" x14ac:dyDescent="0.3">
      <c r="A170" s="391" t="s">
        <v>33</v>
      </c>
      <c r="B170" s="391"/>
      <c r="C170" s="391"/>
      <c r="D170" s="391"/>
      <c r="E170" s="391"/>
      <c r="F170" s="391"/>
      <c r="G170" s="391"/>
      <c r="H170" s="391"/>
    </row>
    <row r="171" spans="1:8" x14ac:dyDescent="0.3">
      <c r="A171" s="397" t="s">
        <v>52</v>
      </c>
      <c r="B171" s="397"/>
      <c r="C171" s="397"/>
      <c r="D171" s="397"/>
      <c r="E171" s="397"/>
      <c r="F171" s="397"/>
      <c r="G171" s="397"/>
      <c r="H171" s="397"/>
    </row>
    <row r="173" spans="1:8" ht="15" customHeight="1" x14ac:dyDescent="0.3">
      <c r="A173" s="394" t="s">
        <v>27</v>
      </c>
      <c r="B173" s="394" t="s">
        <v>31</v>
      </c>
      <c r="C173" s="184"/>
      <c r="D173" s="394" t="s">
        <v>34</v>
      </c>
      <c r="E173" s="394" t="s">
        <v>35</v>
      </c>
      <c r="F173" s="394" t="s">
        <v>36</v>
      </c>
      <c r="G173" s="394" t="s">
        <v>49</v>
      </c>
      <c r="H173" s="394" t="s">
        <v>40</v>
      </c>
    </row>
    <row r="174" spans="1:8" x14ac:dyDescent="0.3">
      <c r="A174" s="396"/>
      <c r="B174" s="396"/>
      <c r="C174" s="186"/>
      <c r="D174" s="396"/>
      <c r="E174" s="396"/>
      <c r="F174" s="395"/>
      <c r="G174" s="396"/>
      <c r="H174" s="396"/>
    </row>
    <row r="175" spans="1:8" x14ac:dyDescent="0.3">
      <c r="A175" s="41">
        <v>1</v>
      </c>
      <c r="B175" s="41" t="s">
        <v>52</v>
      </c>
      <c r="C175" s="41"/>
      <c r="D175" s="41"/>
      <c r="E175" s="41"/>
      <c r="F175" s="41">
        <f>D175*E175</f>
        <v>0</v>
      </c>
      <c r="G175" s="41"/>
      <c r="H175" s="41">
        <f>F175-G175</f>
        <v>0</v>
      </c>
    </row>
    <row r="176" spans="1:8" x14ac:dyDescent="0.3">
      <c r="A176" s="41"/>
      <c r="B176" s="41"/>
      <c r="C176" s="41"/>
      <c r="D176" s="41"/>
      <c r="E176" s="41"/>
      <c r="F176" s="41">
        <f>D176*E176</f>
        <v>0</v>
      </c>
      <c r="G176" s="41"/>
      <c r="H176" s="41">
        <f>F176-G176</f>
        <v>0</v>
      </c>
    </row>
    <row r="177" spans="1:8" x14ac:dyDescent="0.3">
      <c r="A177" s="41"/>
      <c r="B177" s="41"/>
      <c r="C177" s="41"/>
      <c r="D177" s="41"/>
      <c r="E177" s="41"/>
      <c r="F177" s="41">
        <f>D177*E177</f>
        <v>0</v>
      </c>
      <c r="G177" s="41"/>
      <c r="H177" s="41">
        <f>F177-G177</f>
        <v>0</v>
      </c>
    </row>
    <row r="178" spans="1:8" x14ac:dyDescent="0.3">
      <c r="A178" s="41"/>
      <c r="B178" s="41"/>
      <c r="C178" s="41"/>
      <c r="D178" s="41"/>
      <c r="E178" s="41"/>
      <c r="F178" s="41">
        <f>D178*E178</f>
        <v>0</v>
      </c>
      <c r="G178" s="41"/>
      <c r="H178" s="41">
        <f>F178-G178</f>
        <v>0</v>
      </c>
    </row>
    <row r="179" spans="1:8" x14ac:dyDescent="0.3">
      <c r="A179" s="41"/>
      <c r="B179" s="41"/>
      <c r="C179" s="41"/>
      <c r="D179" s="41"/>
      <c r="E179" s="41"/>
      <c r="F179" s="41">
        <f>D179*E179</f>
        <v>0</v>
      </c>
      <c r="G179" s="41"/>
      <c r="H179" s="41">
        <f>F179-G179</f>
        <v>0</v>
      </c>
    </row>
    <row r="180" spans="1:8" x14ac:dyDescent="0.3">
      <c r="A180" s="41"/>
      <c r="B180" s="41"/>
      <c r="C180" s="41"/>
      <c r="D180" s="41"/>
      <c r="E180" s="41"/>
      <c r="F180" s="41"/>
      <c r="G180" s="41"/>
      <c r="H180" s="41"/>
    </row>
    <row r="181" spans="1:8" x14ac:dyDescent="0.3">
      <c r="A181" s="41"/>
      <c r="B181" s="41"/>
      <c r="C181" s="41"/>
      <c r="D181" s="41"/>
      <c r="E181" s="41"/>
      <c r="F181" s="41"/>
      <c r="G181" s="41"/>
      <c r="H181" s="41"/>
    </row>
    <row r="182" spans="1:8" x14ac:dyDescent="0.3">
      <c r="A182" s="41"/>
      <c r="B182" s="41"/>
      <c r="C182" s="41"/>
      <c r="D182" s="41"/>
      <c r="E182" s="41"/>
      <c r="F182" s="41"/>
      <c r="G182" s="41"/>
      <c r="H182" s="41"/>
    </row>
    <row r="183" spans="1:8" x14ac:dyDescent="0.3">
      <c r="A183" s="41"/>
      <c r="B183" s="41"/>
      <c r="C183" s="41"/>
      <c r="D183" s="41"/>
      <c r="E183" s="41"/>
      <c r="F183" s="41"/>
      <c r="G183" s="41"/>
      <c r="H183" s="41"/>
    </row>
    <row r="184" spans="1:8" x14ac:dyDescent="0.3">
      <c r="A184" s="41"/>
      <c r="B184" s="41"/>
      <c r="C184" s="41"/>
      <c r="D184" s="41"/>
      <c r="E184" s="41"/>
      <c r="F184" s="41"/>
      <c r="G184" s="41"/>
      <c r="H184" s="41"/>
    </row>
    <row r="185" spans="1:8" x14ac:dyDescent="0.3">
      <c r="A185" s="41"/>
      <c r="B185" s="41"/>
      <c r="C185" s="41"/>
      <c r="D185" s="41"/>
      <c r="E185" s="41"/>
      <c r="F185" s="41"/>
      <c r="G185" s="41"/>
      <c r="H185" s="41"/>
    </row>
    <row r="186" spans="1:8" x14ac:dyDescent="0.3">
      <c r="A186" s="45" t="s">
        <v>32</v>
      </c>
      <c r="B186" s="45"/>
      <c r="C186" s="45"/>
      <c r="D186" s="45"/>
      <c r="E186" s="45"/>
      <c r="F186" s="45">
        <f>SUM(F175:F185)</f>
        <v>0</v>
      </c>
      <c r="G186" s="45">
        <f>SUM(G175:G175)</f>
        <v>0</v>
      </c>
      <c r="H186" s="45">
        <f>SUM(H175:H185)</f>
        <v>0</v>
      </c>
    </row>
    <row r="189" spans="1:8" ht="15.75" customHeight="1" x14ac:dyDescent="0.3">
      <c r="A189" s="391" t="s">
        <v>33</v>
      </c>
      <c r="B189" s="392"/>
      <c r="C189" s="392"/>
      <c r="D189" s="392"/>
      <c r="E189" s="392"/>
      <c r="F189" s="392"/>
    </row>
    <row r="190" spans="1:8" x14ac:dyDescent="0.3">
      <c r="A190" s="393" t="s">
        <v>53</v>
      </c>
      <c r="B190" s="393"/>
      <c r="C190" s="393"/>
      <c r="D190" s="393"/>
      <c r="E190" s="393"/>
      <c r="F190" s="393"/>
    </row>
    <row r="192" spans="1:8" ht="15" customHeight="1" x14ac:dyDescent="0.3">
      <c r="A192" s="394" t="s">
        <v>27</v>
      </c>
      <c r="B192" s="394" t="s">
        <v>31</v>
      </c>
      <c r="C192" s="184"/>
      <c r="D192" s="394" t="s">
        <v>34</v>
      </c>
      <c r="E192" s="394" t="s">
        <v>35</v>
      </c>
      <c r="F192" s="394" t="s">
        <v>49</v>
      </c>
    </row>
    <row r="193" spans="1:12" x14ac:dyDescent="0.3">
      <c r="A193" s="396"/>
      <c r="B193" s="396"/>
      <c r="C193" s="186"/>
      <c r="D193" s="396"/>
      <c r="E193" s="396"/>
      <c r="F193" s="396"/>
    </row>
    <row r="194" spans="1:12" x14ac:dyDescent="0.3">
      <c r="A194" s="41">
        <v>1</v>
      </c>
      <c r="B194" s="41" t="s">
        <v>53</v>
      </c>
      <c r="C194" s="41"/>
      <c r="D194" s="41"/>
      <c r="E194" s="41"/>
      <c r="F194" s="41">
        <f>D194*E194</f>
        <v>0</v>
      </c>
    </row>
    <row r="195" spans="1:12" x14ac:dyDescent="0.3">
      <c r="A195" s="41"/>
      <c r="B195" s="41"/>
      <c r="C195" s="41"/>
      <c r="D195" s="41"/>
      <c r="E195" s="41"/>
      <c r="F195" s="41"/>
    </row>
    <row r="196" spans="1:12" x14ac:dyDescent="0.3">
      <c r="A196" s="41"/>
      <c r="B196" s="41"/>
      <c r="C196" s="41"/>
      <c r="D196" s="41"/>
      <c r="E196" s="41"/>
      <c r="F196" s="41"/>
    </row>
    <row r="197" spans="1:12" x14ac:dyDescent="0.3">
      <c r="A197" s="41"/>
      <c r="B197" s="41"/>
      <c r="C197" s="41"/>
      <c r="D197" s="41"/>
      <c r="E197" s="41"/>
      <c r="F197" s="41"/>
    </row>
    <row r="198" spans="1:12" x14ac:dyDescent="0.3">
      <c r="A198" s="41"/>
      <c r="B198" s="41"/>
      <c r="C198" s="41"/>
      <c r="D198" s="41"/>
      <c r="E198" s="41"/>
      <c r="F198" s="41"/>
    </row>
    <row r="199" spans="1:12" x14ac:dyDescent="0.3">
      <c r="A199" s="41"/>
      <c r="B199" s="41"/>
      <c r="C199" s="41"/>
      <c r="D199" s="41"/>
      <c r="E199" s="41"/>
      <c r="F199" s="41"/>
    </row>
    <row r="200" spans="1:12" x14ac:dyDescent="0.3">
      <c r="A200" s="41"/>
      <c r="B200" s="41"/>
      <c r="C200" s="41"/>
      <c r="D200" s="41"/>
      <c r="E200" s="41"/>
      <c r="F200" s="41"/>
    </row>
    <row r="201" spans="1:12" x14ac:dyDescent="0.3">
      <c r="A201" s="41"/>
      <c r="B201" s="41"/>
      <c r="C201" s="41"/>
      <c r="D201" s="41"/>
      <c r="E201" s="41"/>
      <c r="F201" s="41"/>
    </row>
    <row r="202" spans="1:12" x14ac:dyDescent="0.3">
      <c r="A202" s="41"/>
      <c r="B202" s="41"/>
      <c r="C202" s="41"/>
      <c r="D202" s="41"/>
      <c r="E202" s="41"/>
      <c r="F202" s="41"/>
    </row>
    <row r="203" spans="1:12" x14ac:dyDescent="0.3">
      <c r="A203" s="41"/>
      <c r="B203" s="41"/>
      <c r="C203" s="41"/>
      <c r="D203" s="41"/>
      <c r="E203" s="41"/>
      <c r="F203" s="41"/>
    </row>
    <row r="204" spans="1:12" x14ac:dyDescent="0.3">
      <c r="A204" s="41"/>
      <c r="B204" s="41"/>
      <c r="C204" s="41"/>
      <c r="D204" s="41"/>
      <c r="E204" s="41"/>
      <c r="F204" s="41"/>
    </row>
    <row r="205" spans="1:12" x14ac:dyDescent="0.3">
      <c r="A205" s="45" t="s">
        <v>32</v>
      </c>
      <c r="B205" s="45"/>
      <c r="C205" s="45"/>
      <c r="D205" s="45"/>
      <c r="E205" s="45"/>
      <c r="F205" s="45">
        <f>SUM(F194:F194)</f>
        <v>0</v>
      </c>
    </row>
    <row r="208" spans="1:12" x14ac:dyDescent="0.3">
      <c r="A208" s="397" t="s">
        <v>54</v>
      </c>
      <c r="B208" s="397"/>
      <c r="C208" s="397"/>
      <c r="D208" s="397"/>
      <c r="E208" s="397"/>
      <c r="F208" s="397"/>
      <c r="G208" s="397"/>
      <c r="H208" s="397"/>
      <c r="I208" s="397"/>
      <c r="J208" s="397"/>
      <c r="K208" s="397"/>
      <c r="L208" s="397"/>
    </row>
    <row r="210" spans="1:13" x14ac:dyDescent="0.3">
      <c r="A210" s="394" t="s">
        <v>27</v>
      </c>
      <c r="B210" s="394" t="s">
        <v>31</v>
      </c>
      <c r="C210" s="187"/>
      <c r="D210" s="402" t="s">
        <v>55</v>
      </c>
      <c r="E210" s="403"/>
      <c r="F210" s="404"/>
      <c r="G210" s="408" t="s">
        <v>35</v>
      </c>
      <c r="H210" s="408" t="s">
        <v>56</v>
      </c>
      <c r="I210" s="408" t="s">
        <v>37</v>
      </c>
      <c r="J210" s="408" t="s">
        <v>38</v>
      </c>
      <c r="K210" s="408" t="s">
        <v>39</v>
      </c>
      <c r="L210" s="408" t="s">
        <v>57</v>
      </c>
      <c r="M210" s="400" t="s">
        <v>58</v>
      </c>
    </row>
    <row r="211" spans="1:13" x14ac:dyDescent="0.3">
      <c r="A211" s="401"/>
      <c r="B211" s="401"/>
      <c r="C211" s="53"/>
      <c r="D211" s="405"/>
      <c r="E211" s="406"/>
      <c r="F211" s="407"/>
      <c r="G211" s="408"/>
      <c r="H211" s="408"/>
      <c r="I211" s="408"/>
      <c r="J211" s="408"/>
      <c r="K211" s="408"/>
      <c r="L211" s="408"/>
      <c r="M211" s="400"/>
    </row>
    <row r="212" spans="1:13" x14ac:dyDescent="0.3">
      <c r="A212" s="396"/>
      <c r="B212" s="396"/>
      <c r="C212" s="186"/>
      <c r="D212" s="47" t="s">
        <v>59</v>
      </c>
      <c r="E212" s="47" t="s">
        <v>60</v>
      </c>
      <c r="F212" s="47" t="s">
        <v>61</v>
      </c>
      <c r="G212" s="408"/>
      <c r="H212" s="408"/>
      <c r="I212" s="408"/>
      <c r="J212" s="408"/>
      <c r="K212" s="408"/>
      <c r="L212" s="408"/>
      <c r="M212" s="400"/>
    </row>
    <row r="213" spans="1:13" x14ac:dyDescent="0.3">
      <c r="A213" s="41">
        <v>1</v>
      </c>
      <c r="B213" s="41" t="s">
        <v>62</v>
      </c>
      <c r="C213" s="41"/>
      <c r="D213" s="44" t="s">
        <v>63</v>
      </c>
      <c r="E213" s="44"/>
      <c r="F213" s="44"/>
      <c r="G213" s="54">
        <v>48</v>
      </c>
      <c r="H213" s="54"/>
      <c r="I213" s="55"/>
      <c r="J213" s="54"/>
      <c r="K213" s="54">
        <f>SUM(H213+I213+J213)</f>
        <v>0</v>
      </c>
      <c r="L213" s="54">
        <f>K213*365</f>
        <v>0</v>
      </c>
      <c r="M213" s="41">
        <f>G213-K213</f>
        <v>48</v>
      </c>
    </row>
    <row r="214" spans="1:13" x14ac:dyDescent="0.3">
      <c r="A214" s="41">
        <v>2</v>
      </c>
      <c r="B214" s="41" t="s">
        <v>64</v>
      </c>
      <c r="C214" s="41"/>
      <c r="D214" s="44"/>
      <c r="E214" s="44"/>
      <c r="F214" s="44"/>
      <c r="G214" s="41"/>
      <c r="H214" s="41"/>
      <c r="I214" s="44"/>
      <c r="J214" s="41"/>
      <c r="K214" s="54">
        <f>SUM(H214+I214+J214)</f>
        <v>0</v>
      </c>
      <c r="L214" s="54">
        <f>K214*365</f>
        <v>0</v>
      </c>
      <c r="M214" s="41">
        <f>G214-K214</f>
        <v>0</v>
      </c>
    </row>
    <row r="215" spans="1:13" x14ac:dyDescent="0.3">
      <c r="A215" s="41"/>
      <c r="B215" s="41"/>
      <c r="C215" s="41"/>
      <c r="D215" s="41"/>
      <c r="E215" s="41"/>
      <c r="F215" s="41"/>
      <c r="G215" s="41"/>
      <c r="H215" s="41"/>
      <c r="I215" s="44"/>
      <c r="J215" s="41"/>
      <c r="K215" s="54">
        <f>SUM(H215+I215+J215)</f>
        <v>0</v>
      </c>
      <c r="L215" s="54">
        <f>K215*365</f>
        <v>0</v>
      </c>
      <c r="M215" s="41">
        <f>G215-K215</f>
        <v>0</v>
      </c>
    </row>
    <row r="216" spans="1:13" x14ac:dyDescent="0.3">
      <c r="A216" s="41"/>
      <c r="B216" s="41"/>
      <c r="C216" s="41"/>
      <c r="D216" s="41"/>
      <c r="E216" s="41"/>
      <c r="F216" s="41"/>
      <c r="G216" s="41"/>
      <c r="H216" s="41"/>
      <c r="I216" s="44"/>
      <c r="J216" s="41"/>
      <c r="K216" s="54">
        <f>SUM(H216+I216+J216)</f>
        <v>0</v>
      </c>
      <c r="L216" s="54">
        <f>K216*365</f>
        <v>0</v>
      </c>
      <c r="M216" s="41">
        <f>G216-K216</f>
        <v>0</v>
      </c>
    </row>
    <row r="217" spans="1:13" x14ac:dyDescent="0.3">
      <c r="A217" s="41"/>
      <c r="B217" s="41"/>
      <c r="C217" s="41"/>
      <c r="D217" s="41"/>
      <c r="E217" s="41"/>
      <c r="F217" s="41"/>
      <c r="G217" s="41"/>
      <c r="H217" s="41"/>
      <c r="I217" s="44"/>
      <c r="J217" s="41"/>
      <c r="K217" s="41"/>
      <c r="L217" s="41"/>
      <c r="M217" s="41"/>
    </row>
    <row r="218" spans="1:13" x14ac:dyDescent="0.3">
      <c r="A218" s="41"/>
      <c r="B218" s="41"/>
      <c r="C218" s="41"/>
      <c r="D218" s="41"/>
      <c r="E218" s="41"/>
      <c r="F218" s="41"/>
      <c r="G218" s="41"/>
      <c r="H218" s="41"/>
      <c r="I218" s="44"/>
      <c r="J218" s="41"/>
      <c r="K218" s="41"/>
      <c r="L218" s="41"/>
      <c r="M218" s="41"/>
    </row>
    <row r="219" spans="1:13" x14ac:dyDescent="0.3">
      <c r="A219" s="41"/>
      <c r="B219" s="41"/>
      <c r="C219" s="41"/>
      <c r="D219" s="41"/>
      <c r="E219" s="41"/>
      <c r="F219" s="41"/>
      <c r="G219" s="41"/>
      <c r="H219" s="41"/>
      <c r="I219" s="44"/>
      <c r="J219" s="41"/>
      <c r="K219" s="41"/>
      <c r="L219" s="41"/>
      <c r="M219" s="41"/>
    </row>
    <row r="220" spans="1:13" x14ac:dyDescent="0.3">
      <c r="A220" s="41"/>
      <c r="B220" s="41"/>
      <c r="C220" s="41"/>
      <c r="D220" s="41"/>
      <c r="E220" s="41"/>
      <c r="F220" s="41"/>
      <c r="G220" s="41"/>
      <c r="H220" s="41"/>
      <c r="I220" s="44"/>
      <c r="J220" s="41"/>
      <c r="K220" s="41"/>
      <c r="L220" s="41"/>
      <c r="M220" s="41"/>
    </row>
    <row r="221" spans="1:13" x14ac:dyDescent="0.3">
      <c r="A221" s="41"/>
      <c r="B221" s="41"/>
      <c r="C221" s="41"/>
      <c r="D221" s="41"/>
      <c r="E221" s="41"/>
      <c r="F221" s="41"/>
      <c r="G221" s="41"/>
      <c r="H221" s="41"/>
      <c r="I221" s="44"/>
      <c r="J221" s="41"/>
      <c r="K221" s="41"/>
      <c r="L221" s="41"/>
      <c r="M221" s="41"/>
    </row>
    <row r="222" spans="1:13" ht="14.5" thickBot="1" x14ac:dyDescent="0.35">
      <c r="A222" s="50"/>
      <c r="B222" s="50"/>
      <c r="C222" s="50"/>
      <c r="D222" s="50"/>
      <c r="E222" s="50"/>
      <c r="F222" s="50"/>
      <c r="G222" s="50"/>
      <c r="H222" s="50"/>
      <c r="I222" s="56"/>
      <c r="J222" s="50"/>
      <c r="K222" s="50"/>
      <c r="L222" s="50"/>
      <c r="M222" s="50"/>
    </row>
    <row r="223" spans="1:13" x14ac:dyDescent="0.3">
      <c r="A223" s="51" t="s">
        <v>32</v>
      </c>
      <c r="B223" s="51"/>
      <c r="C223" s="51"/>
      <c r="D223" s="51"/>
      <c r="E223" s="51"/>
      <c r="F223" s="51"/>
      <c r="G223" s="51">
        <f>G213</f>
        <v>48</v>
      </c>
      <c r="H223" s="51">
        <f>SUM(H213:H222)</f>
        <v>0</v>
      </c>
      <c r="I223" s="57">
        <f>SUM(I213:I213)</f>
        <v>0</v>
      </c>
      <c r="J223" s="51">
        <f>SUM(J213:J213)</f>
        <v>0</v>
      </c>
      <c r="K223" s="51">
        <f>SUM(K213:K222)</f>
        <v>0</v>
      </c>
      <c r="L223" s="51">
        <f>SUM(L213:L222)</f>
        <v>0</v>
      </c>
      <c r="M223" s="54"/>
    </row>
  </sheetData>
  <mergeCells count="68">
    <mergeCell ref="M210:M212"/>
    <mergeCell ref="A208:L208"/>
    <mergeCell ref="A210:A212"/>
    <mergeCell ref="B210:B212"/>
    <mergeCell ref="D210:F211"/>
    <mergeCell ref="G210:G212"/>
    <mergeCell ref="H210:H212"/>
    <mergeCell ref="I210:I212"/>
    <mergeCell ref="J210:J212"/>
    <mergeCell ref="K210:K212"/>
    <mergeCell ref="L210:L212"/>
    <mergeCell ref="A189:F189"/>
    <mergeCell ref="A190:F190"/>
    <mergeCell ref="A192:A193"/>
    <mergeCell ref="B192:B193"/>
    <mergeCell ref="D192:D193"/>
    <mergeCell ref="E192:E193"/>
    <mergeCell ref="F192:F193"/>
    <mergeCell ref="A170:H170"/>
    <mergeCell ref="A171:H171"/>
    <mergeCell ref="A173:A174"/>
    <mergeCell ref="B173:B174"/>
    <mergeCell ref="D173:D174"/>
    <mergeCell ref="E173:E174"/>
    <mergeCell ref="F173:F174"/>
    <mergeCell ref="G173:G174"/>
    <mergeCell ref="H173:H174"/>
    <mergeCell ref="A149:H149"/>
    <mergeCell ref="A150:H150"/>
    <mergeCell ref="A152:A153"/>
    <mergeCell ref="B152:B153"/>
    <mergeCell ref="D152:D153"/>
    <mergeCell ref="E152:E153"/>
    <mergeCell ref="F152:F153"/>
    <mergeCell ref="G152:G153"/>
    <mergeCell ref="H152:H153"/>
    <mergeCell ref="A124:I124"/>
    <mergeCell ref="A125:I125"/>
    <mergeCell ref="A126:A127"/>
    <mergeCell ref="B126:B127"/>
    <mergeCell ref="D126:D127"/>
    <mergeCell ref="E126:E127"/>
    <mergeCell ref="F126:F127"/>
    <mergeCell ref="G126:G127"/>
    <mergeCell ref="H126:H127"/>
    <mergeCell ref="I126:I127"/>
    <mergeCell ref="A42:B42"/>
    <mergeCell ref="K6:K7"/>
    <mergeCell ref="L6:L7"/>
    <mergeCell ref="M6:M7"/>
    <mergeCell ref="N6:N7"/>
    <mergeCell ref="A15:B15"/>
    <mergeCell ref="A19:B19"/>
    <mergeCell ref="A25:B25"/>
    <mergeCell ref="A29:E29"/>
    <mergeCell ref="A30:E30"/>
    <mergeCell ref="A32:E32"/>
    <mergeCell ref="A41:B41"/>
    <mergeCell ref="A1:I1"/>
    <mergeCell ref="A3:N3"/>
    <mergeCell ref="A4:N4"/>
    <mergeCell ref="A5:N5"/>
    <mergeCell ref="A6:A7"/>
    <mergeCell ref="B6:B7"/>
    <mergeCell ref="C6:C7"/>
    <mergeCell ref="D6:D7"/>
    <mergeCell ref="E6:E7"/>
    <mergeCell ref="F6:J6"/>
  </mergeCells>
  <hyperlinks>
    <hyperlink ref="H145" r:id="rId1" display="Sum@" xr:uid="{5972CF47-3D97-4055-A792-30BEFB148577}"/>
  </hyperlinks>
  <pageMargins left="1.34" right="0.7" top="0.25" bottom="0.55000000000000004" header="0.12" footer="0.3"/>
  <pageSetup paperSize="5" scale="69" orientation="landscape"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2:AB34"/>
  <sheetViews>
    <sheetView view="pageBreakPreview" topLeftCell="A19" zoomScaleNormal="70" zoomScaleSheetLayoutView="100" workbookViewId="0">
      <selection activeCell="E28" sqref="E28"/>
    </sheetView>
  </sheetViews>
  <sheetFormatPr defaultColWidth="9.1796875" defaultRowHeight="15.5" x14ac:dyDescent="0.35"/>
  <cols>
    <col min="1" max="1" width="4.81640625" style="88" customWidth="1"/>
    <col min="2" max="2" width="49.7265625" style="1" customWidth="1"/>
    <col min="3" max="5" width="11.7265625" style="1" customWidth="1"/>
    <col min="6" max="6" width="18.54296875" style="1" bestFit="1" customWidth="1"/>
    <col min="7" max="7" width="11.7265625" style="1" customWidth="1"/>
    <col min="8" max="8" width="11.7265625" style="2" customWidth="1"/>
    <col min="9" max="11" width="11.7265625" style="1" customWidth="1"/>
    <col min="12" max="12" width="13.453125" style="1" customWidth="1"/>
    <col min="13" max="13" width="15.54296875" style="1" customWidth="1"/>
    <col min="14" max="25" width="9.1796875" style="1"/>
    <col min="26" max="26" width="13" style="1" customWidth="1"/>
    <col min="27" max="27" width="10.7265625" style="1" bestFit="1" customWidth="1"/>
    <col min="28" max="16384" width="9.1796875" style="1"/>
  </cols>
  <sheetData>
    <row r="2" spans="1:28" ht="0.75" customHeight="1" x14ac:dyDescent="0.35">
      <c r="C2" s="409"/>
      <c r="D2" s="409"/>
      <c r="E2" s="409"/>
      <c r="F2" s="409"/>
    </row>
    <row r="3" spans="1:28" x14ac:dyDescent="0.35">
      <c r="A3" s="410" t="s">
        <v>0</v>
      </c>
      <c r="B3" s="410"/>
      <c r="C3" s="410"/>
      <c r="D3" s="410"/>
      <c r="E3" s="410"/>
      <c r="F3" s="410"/>
      <c r="G3" s="3"/>
    </row>
    <row r="4" spans="1:28" x14ac:dyDescent="0.35">
      <c r="A4" s="411" t="s">
        <v>124</v>
      </c>
      <c r="B4" s="411"/>
      <c r="C4" s="411"/>
      <c r="D4" s="411"/>
      <c r="E4" s="411"/>
      <c r="F4" s="411"/>
      <c r="H4" s="4" t="s">
        <v>23</v>
      </c>
    </row>
    <row r="5" spans="1:28" x14ac:dyDescent="0.35">
      <c r="A5" s="411" t="s">
        <v>151</v>
      </c>
      <c r="B5" s="411"/>
      <c r="C5" s="411"/>
      <c r="D5" s="411"/>
      <c r="E5" s="411"/>
      <c r="F5" s="411"/>
      <c r="H5" s="5" t="s">
        <v>24</v>
      </c>
    </row>
    <row r="6" spans="1:28" x14ac:dyDescent="0.35">
      <c r="A6" s="412"/>
      <c r="B6" s="412" t="s">
        <v>1</v>
      </c>
      <c r="C6" s="415" t="s">
        <v>116</v>
      </c>
      <c r="D6" s="415" t="s">
        <v>119</v>
      </c>
      <c r="E6" s="416" t="s">
        <v>2</v>
      </c>
      <c r="F6" s="416"/>
      <c r="H6" s="67">
        <f>D9/365</f>
        <v>0</v>
      </c>
      <c r="I6" s="1" t="s">
        <v>106</v>
      </c>
    </row>
    <row r="7" spans="1:28" x14ac:dyDescent="0.35">
      <c r="A7" s="413"/>
      <c r="B7" s="413"/>
      <c r="C7" s="415"/>
      <c r="D7" s="415"/>
      <c r="E7" s="416" t="s">
        <v>120</v>
      </c>
      <c r="F7" s="416"/>
    </row>
    <row r="8" spans="1:28" x14ac:dyDescent="0.35">
      <c r="A8" s="87"/>
      <c r="B8" s="6"/>
      <c r="C8" s="7"/>
      <c r="D8" s="7"/>
      <c r="E8" s="6"/>
      <c r="F8" s="6" t="s">
        <v>3</v>
      </c>
    </row>
    <row r="9" spans="1:28" x14ac:dyDescent="0.35">
      <c r="A9" s="87" t="s">
        <v>4</v>
      </c>
      <c r="B9" s="6" t="s">
        <v>5</v>
      </c>
      <c r="C9" s="273">
        <f>Target!E4</f>
        <v>0</v>
      </c>
      <c r="D9" s="273">
        <f>Target!F4</f>
        <v>0</v>
      </c>
      <c r="E9" s="316" t="e">
        <f>(D11/D9)/Target!D9</f>
        <v>#DIV/0!</v>
      </c>
      <c r="F9" s="317" t="e">
        <f>E9/C9</f>
        <v>#DIV/0!</v>
      </c>
      <c r="H9" s="74"/>
      <c r="I9" s="75"/>
      <c r="M9" s="77"/>
    </row>
    <row r="10" spans="1:28" x14ac:dyDescent="0.35">
      <c r="A10" s="87"/>
      <c r="B10" s="6"/>
      <c r="C10" s="277"/>
      <c r="D10" s="277"/>
      <c r="E10" s="275"/>
      <c r="F10" s="277"/>
    </row>
    <row r="11" spans="1:28" x14ac:dyDescent="0.35">
      <c r="A11" s="87" t="s">
        <v>6</v>
      </c>
      <c r="B11" s="6" t="s">
        <v>136</v>
      </c>
      <c r="C11" s="274">
        <f>SUM(C13:C15)</f>
        <v>0</v>
      </c>
      <c r="D11" s="274">
        <f>SUM(D13:D15)</f>
        <v>0</v>
      </c>
      <c r="E11" s="316">
        <f>D11-C11</f>
        <v>0</v>
      </c>
      <c r="F11" s="318" t="e">
        <f>E11/D11</f>
        <v>#DIV/0!</v>
      </c>
      <c r="H11" s="2" t="s">
        <v>80</v>
      </c>
      <c r="I11" s="58">
        <v>0.22</v>
      </c>
      <c r="J11" s="59" t="e">
        <f>C12</f>
        <v>#DIV/0!</v>
      </c>
      <c r="K11" s="1" t="s">
        <v>83</v>
      </c>
    </row>
    <row r="12" spans="1:28" x14ac:dyDescent="0.35">
      <c r="A12" s="87"/>
      <c r="B12" s="10" t="s">
        <v>148</v>
      </c>
      <c r="C12" s="12" t="e">
        <f>C11/C9</f>
        <v>#DIV/0!</v>
      </c>
      <c r="D12" s="12" t="e">
        <f>D11/D9</f>
        <v>#DIV/0!</v>
      </c>
      <c r="E12" s="319"/>
      <c r="F12" s="320"/>
      <c r="H12" s="60" t="e">
        <f>I11-J11</f>
        <v>#DIV/0!</v>
      </c>
      <c r="K12" s="1" t="s">
        <v>87</v>
      </c>
    </row>
    <row r="13" spans="1:28" x14ac:dyDescent="0.35">
      <c r="A13" s="87" t="s">
        <v>20</v>
      </c>
      <c r="B13" s="15" t="s">
        <v>160</v>
      </c>
      <c r="C13" s="273">
        <f>'K-2019'!I30</f>
        <v>0</v>
      </c>
      <c r="D13" s="273">
        <f>'K-2020'!I30</f>
        <v>0</v>
      </c>
      <c r="E13" s="316">
        <f>D13-C13</f>
        <v>0</v>
      </c>
      <c r="F13" s="318" t="e">
        <f>E13/D13</f>
        <v>#DIV/0!</v>
      </c>
      <c r="H13" s="60" t="e">
        <f>D12-C12</f>
        <v>#DIV/0!</v>
      </c>
      <c r="K13" s="1" t="s">
        <v>84</v>
      </c>
    </row>
    <row r="14" spans="1:28" x14ac:dyDescent="0.35">
      <c r="A14" s="87" t="s">
        <v>21</v>
      </c>
      <c r="B14" s="15" t="s">
        <v>161</v>
      </c>
      <c r="C14" s="273">
        <f>'K-2019'!K60</f>
        <v>0</v>
      </c>
      <c r="D14" s="273">
        <f>'K-2020'!K60</f>
        <v>0</v>
      </c>
      <c r="E14" s="316">
        <f>D14-C14</f>
        <v>0</v>
      </c>
      <c r="F14" s="318" t="e">
        <f>E14/D14</f>
        <v>#DIV/0!</v>
      </c>
      <c r="K14" s="1" t="s">
        <v>85</v>
      </c>
    </row>
    <row r="15" spans="1:28" x14ac:dyDescent="0.35">
      <c r="A15" s="87" t="s">
        <v>8</v>
      </c>
      <c r="B15" s="15" t="s">
        <v>162</v>
      </c>
      <c r="C15" s="273">
        <f>'K-2019'!L79</f>
        <v>0</v>
      </c>
      <c r="D15" s="273">
        <f>'K-2020'!L79</f>
        <v>0</v>
      </c>
      <c r="E15" s="316">
        <f>D15-C15</f>
        <v>0</v>
      </c>
      <c r="F15" s="318" t="e">
        <f>E15/D15</f>
        <v>#DIV/0!</v>
      </c>
      <c r="K15" s="1" t="s">
        <v>86</v>
      </c>
    </row>
    <row r="16" spans="1:28" x14ac:dyDescent="0.35">
      <c r="A16" s="87"/>
      <c r="B16" s="6"/>
      <c r="C16" s="278"/>
      <c r="D16" s="277"/>
      <c r="E16" s="277"/>
      <c r="F16" s="277"/>
      <c r="Z16" s="1" t="s">
        <v>111</v>
      </c>
      <c r="AA16" s="1">
        <v>210</v>
      </c>
      <c r="AB16" s="1" t="s">
        <v>106</v>
      </c>
    </row>
    <row r="17" spans="1:28" x14ac:dyDescent="0.35">
      <c r="A17" s="87" t="s">
        <v>7</v>
      </c>
      <c r="B17" s="6" t="s">
        <v>137</v>
      </c>
      <c r="C17" s="274">
        <f>C24+C28</f>
        <v>0</v>
      </c>
      <c r="D17" s="274">
        <f>D24+D28</f>
        <v>0</v>
      </c>
      <c r="E17" s="321">
        <f>D17-C17</f>
        <v>0</v>
      </c>
      <c r="F17" s="318" t="e">
        <f>E17/D17</f>
        <v>#DIV/0!</v>
      </c>
      <c r="H17" s="2" t="s">
        <v>81</v>
      </c>
      <c r="I17" s="58">
        <v>0.75</v>
      </c>
      <c r="J17" s="59" t="e">
        <f>C18</f>
        <v>#DIV/0!</v>
      </c>
      <c r="K17" s="1" t="s">
        <v>83</v>
      </c>
      <c r="Z17" s="1" t="s">
        <v>112</v>
      </c>
      <c r="AA17" s="1">
        <v>149.31</v>
      </c>
      <c r="AB17" s="1" t="s">
        <v>106</v>
      </c>
    </row>
    <row r="18" spans="1:28" x14ac:dyDescent="0.35">
      <c r="A18" s="87"/>
      <c r="B18" s="10" t="s">
        <v>149</v>
      </c>
      <c r="C18" s="12" t="e">
        <f>C17/C9</f>
        <v>#DIV/0!</v>
      </c>
      <c r="D18" s="12" t="e">
        <f>D17/D9</f>
        <v>#DIV/0!</v>
      </c>
      <c r="E18" s="322"/>
      <c r="F18" s="320"/>
      <c r="H18" s="60" t="e">
        <f>I17-J17</f>
        <v>#DIV/0!</v>
      </c>
      <c r="K18" s="1" t="s">
        <v>88</v>
      </c>
      <c r="Z18" s="1" t="s">
        <v>113</v>
      </c>
      <c r="AA18" s="73" t="e">
        <f>#REF!+#REF!+#REF!</f>
        <v>#REF!</v>
      </c>
      <c r="AB18" s="1" t="s">
        <v>106</v>
      </c>
    </row>
    <row r="19" spans="1:28" x14ac:dyDescent="0.35">
      <c r="A19" s="87" t="s">
        <v>10</v>
      </c>
      <c r="B19" s="6" t="s">
        <v>9</v>
      </c>
      <c r="C19" s="279"/>
      <c r="D19" s="282"/>
      <c r="E19" s="323"/>
      <c r="F19" s="323"/>
      <c r="H19" s="60" t="e">
        <f>D18-C18</f>
        <v>#DIV/0!</v>
      </c>
      <c r="K19" s="1" t="s">
        <v>29</v>
      </c>
      <c r="T19" s="68">
        <v>300</v>
      </c>
      <c r="U19" s="69" t="s">
        <v>107</v>
      </c>
    </row>
    <row r="20" spans="1:28" x14ac:dyDescent="0.35">
      <c r="A20" s="87" t="s">
        <v>13</v>
      </c>
      <c r="B20" s="21" t="s">
        <v>22</v>
      </c>
      <c r="C20" s="279"/>
      <c r="D20" s="283"/>
      <c r="E20" s="323"/>
      <c r="F20" s="323"/>
      <c r="K20" s="1" t="s">
        <v>28</v>
      </c>
      <c r="T20" s="68">
        <f>T19*54</f>
        <v>16200</v>
      </c>
      <c r="U20" s="69" t="s">
        <v>108</v>
      </c>
      <c r="AA20" s="73" t="e">
        <f>AA18/AA16*100</f>
        <v>#REF!</v>
      </c>
    </row>
    <row r="21" spans="1:28" x14ac:dyDescent="0.35">
      <c r="A21" s="87"/>
      <c r="B21" s="23" t="s">
        <v>11</v>
      </c>
      <c r="C21" s="279"/>
      <c r="D21" s="283"/>
      <c r="E21" s="323"/>
      <c r="F21" s="323"/>
      <c r="H21" s="60" t="e">
        <f>D12+D18</f>
        <v>#DIV/0!</v>
      </c>
      <c r="K21" s="1" t="s">
        <v>79</v>
      </c>
      <c r="T21" s="68">
        <f>T20/365</f>
        <v>44.38356164383562</v>
      </c>
      <c r="U21" s="69" t="s">
        <v>109</v>
      </c>
    </row>
    <row r="22" spans="1:28" x14ac:dyDescent="0.35">
      <c r="A22" s="87"/>
      <c r="B22" s="23" t="s">
        <v>12</v>
      </c>
      <c r="C22" s="279"/>
      <c r="D22" s="283"/>
      <c r="E22" s="323"/>
      <c r="F22" s="323"/>
      <c r="K22" s="1" t="s">
        <v>89</v>
      </c>
      <c r="T22" s="70">
        <f>T21/1000</f>
        <v>4.4383561643835619E-2</v>
      </c>
      <c r="U22" s="69" t="s">
        <v>106</v>
      </c>
    </row>
    <row r="23" spans="1:28" x14ac:dyDescent="0.35">
      <c r="A23" s="87"/>
      <c r="B23" s="6"/>
      <c r="C23" s="280"/>
      <c r="D23" s="275"/>
      <c r="E23" s="277"/>
      <c r="F23" s="277"/>
      <c r="T23" s="71">
        <f>T22*365</f>
        <v>16.2</v>
      </c>
      <c r="U23" s="69" t="s">
        <v>110</v>
      </c>
    </row>
    <row r="24" spans="1:28" x14ac:dyDescent="0.35">
      <c r="A24" s="87" t="s">
        <v>15</v>
      </c>
      <c r="B24" s="6" t="s">
        <v>14</v>
      </c>
      <c r="C24" s="274">
        <f>SUM(C25:C26)</f>
        <v>0</v>
      </c>
      <c r="D24" s="274">
        <f>SUM(D25:D26)</f>
        <v>0</v>
      </c>
      <c r="E24" s="324">
        <f>D24-C24</f>
        <v>0</v>
      </c>
      <c r="F24" s="318" t="e">
        <f>E24/D24</f>
        <v>#DIV/0!</v>
      </c>
    </row>
    <row r="25" spans="1:28" ht="31" x14ac:dyDescent="0.35">
      <c r="A25" s="87"/>
      <c r="B25" s="98" t="s">
        <v>163</v>
      </c>
      <c r="C25" s="281">
        <f>'P-2019'!L15</f>
        <v>0</v>
      </c>
      <c r="D25" s="273">
        <f>'P-2020'!L15</f>
        <v>0</v>
      </c>
      <c r="E25" s="321">
        <f>D25-C25</f>
        <v>0</v>
      </c>
      <c r="F25" s="318" t="e">
        <f>E25/D25</f>
        <v>#DIV/0!</v>
      </c>
    </row>
    <row r="26" spans="1:28" ht="31" x14ac:dyDescent="0.35">
      <c r="A26" s="87"/>
      <c r="B26" s="98" t="s">
        <v>275</v>
      </c>
      <c r="C26" s="281">
        <f>'P-2019'!G25</f>
        <v>0</v>
      </c>
      <c r="D26" s="273">
        <f>'P-2020'!G25</f>
        <v>0</v>
      </c>
      <c r="E26" s="321">
        <f>D26-C26</f>
        <v>0</v>
      </c>
      <c r="F26" s="318" t="e">
        <f>E26/D26</f>
        <v>#DIV/0!</v>
      </c>
    </row>
    <row r="27" spans="1:28" x14ac:dyDescent="0.35">
      <c r="A27" s="87"/>
      <c r="B27" s="6"/>
      <c r="C27" s="280"/>
      <c r="D27" s="275"/>
      <c r="E27" s="277"/>
      <c r="F27" s="277"/>
    </row>
    <row r="28" spans="1:28" x14ac:dyDescent="0.35">
      <c r="A28" s="87" t="s">
        <v>74</v>
      </c>
      <c r="B28" s="6" t="s">
        <v>16</v>
      </c>
      <c r="C28" s="274">
        <f>SUM(C29)</f>
        <v>0</v>
      </c>
      <c r="D28" s="274">
        <f>SUM(D29)</f>
        <v>0</v>
      </c>
      <c r="E28" s="321">
        <f>D28-C28</f>
        <v>0</v>
      </c>
      <c r="F28" s="318" t="e">
        <f>E28/D28</f>
        <v>#DIV/0!</v>
      </c>
    </row>
    <row r="29" spans="1:28" x14ac:dyDescent="0.35">
      <c r="A29" s="87"/>
      <c r="B29" s="15" t="s">
        <v>17</v>
      </c>
      <c r="C29" s="281">
        <f>'P-2019'!E41</f>
        <v>0</v>
      </c>
      <c r="D29" s="273">
        <f>'P-2020'!E41</f>
        <v>0</v>
      </c>
      <c r="E29" s="321">
        <f>D29-C29</f>
        <v>0</v>
      </c>
      <c r="F29" s="318" t="e">
        <f>E29/D29</f>
        <v>#DIV/0!</v>
      </c>
    </row>
    <row r="30" spans="1:28" x14ac:dyDescent="0.35">
      <c r="A30" s="87"/>
      <c r="B30" s="6"/>
      <c r="C30" s="280"/>
      <c r="D30" s="275"/>
      <c r="E30" s="277"/>
      <c r="F30" s="277"/>
    </row>
    <row r="31" spans="1:28" x14ac:dyDescent="0.35">
      <c r="A31" s="87" t="s">
        <v>18</v>
      </c>
      <c r="B31" s="6" t="s">
        <v>98</v>
      </c>
      <c r="C31" s="274">
        <f>C11+C17</f>
        <v>0</v>
      </c>
      <c r="D31" s="274">
        <f>D11+D17</f>
        <v>0</v>
      </c>
      <c r="E31" s="321">
        <f>D31-C31</f>
        <v>0</v>
      </c>
      <c r="F31" s="325" t="e">
        <f>E31/D31</f>
        <v>#DIV/0!</v>
      </c>
    </row>
    <row r="32" spans="1:28" x14ac:dyDescent="0.35">
      <c r="A32" s="87"/>
      <c r="B32" s="10" t="s">
        <v>150</v>
      </c>
      <c r="C32" s="276" t="e">
        <f>C31/C9</f>
        <v>#DIV/0!</v>
      </c>
      <c r="D32" s="276" t="e">
        <f>D31/D9</f>
        <v>#DIV/0!</v>
      </c>
      <c r="E32" s="277"/>
      <c r="F32" s="277"/>
    </row>
    <row r="33" spans="1:8" x14ac:dyDescent="0.35">
      <c r="A33" s="87" t="s">
        <v>19</v>
      </c>
      <c r="B33" s="6" t="s">
        <v>25</v>
      </c>
      <c r="C33" s="274">
        <f>C9-C31</f>
        <v>0</v>
      </c>
      <c r="D33" s="274">
        <f>D9-D31</f>
        <v>0</v>
      </c>
      <c r="E33" s="326">
        <f>D33-C33</f>
        <v>0</v>
      </c>
      <c r="F33" s="318" t="e">
        <f>E33/C33</f>
        <v>#DIV/0!</v>
      </c>
    </row>
    <row r="34" spans="1:8" x14ac:dyDescent="0.35">
      <c r="A34" s="87"/>
      <c r="B34" s="10" t="s">
        <v>26</v>
      </c>
      <c r="C34" s="276" t="e">
        <f>C33/C9</f>
        <v>#DIV/0!</v>
      </c>
      <c r="D34" s="276" t="e">
        <f>D33/D9</f>
        <v>#DIV/0!</v>
      </c>
      <c r="E34" s="277"/>
      <c r="F34" s="277"/>
      <c r="H34" s="2" t="s">
        <v>82</v>
      </c>
    </row>
  </sheetData>
  <mergeCells count="10">
    <mergeCell ref="C2:F2"/>
    <mergeCell ref="A3:F3"/>
    <mergeCell ref="A4:F4"/>
    <mergeCell ref="A5:F5"/>
    <mergeCell ref="A6:A7"/>
    <mergeCell ref="B6:B7"/>
    <mergeCell ref="C6:C7"/>
    <mergeCell ref="D6:D7"/>
    <mergeCell ref="E6:F6"/>
    <mergeCell ref="E7:F7"/>
  </mergeCells>
  <pageMargins left="1.34" right="0.7" top="0.25" bottom="0.55000000000000004" header="0.12" footer="0.3"/>
  <pageSetup paperSize="5"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</sheetPr>
  <dimension ref="A2:AB34"/>
  <sheetViews>
    <sheetView view="pageBreakPreview" zoomScaleNormal="70" zoomScaleSheetLayoutView="100" workbookViewId="0">
      <selection activeCell="B10" sqref="B10"/>
    </sheetView>
  </sheetViews>
  <sheetFormatPr defaultColWidth="9.1796875" defaultRowHeight="15.5" x14ac:dyDescent="0.35"/>
  <cols>
    <col min="1" max="1" width="4.81640625" style="88" customWidth="1"/>
    <col min="2" max="2" width="49.7265625" style="1" customWidth="1"/>
    <col min="3" max="5" width="11.7265625" style="1" customWidth="1"/>
    <col min="6" max="6" width="18.54296875" style="1" bestFit="1" customWidth="1"/>
    <col min="7" max="7" width="11.7265625" style="1" customWidth="1"/>
    <col min="8" max="8" width="11.7265625" style="2" customWidth="1"/>
    <col min="9" max="11" width="11.7265625" style="1" customWidth="1"/>
    <col min="12" max="12" width="13.453125" style="1" customWidth="1"/>
    <col min="13" max="13" width="15.54296875" style="1" customWidth="1"/>
    <col min="14" max="25" width="9.1796875" style="1"/>
    <col min="26" max="26" width="13" style="1" customWidth="1"/>
    <col min="27" max="27" width="10.7265625" style="1" bestFit="1" customWidth="1"/>
    <col min="28" max="16384" width="9.1796875" style="1"/>
  </cols>
  <sheetData>
    <row r="2" spans="1:28" ht="0.75" customHeight="1" x14ac:dyDescent="0.35">
      <c r="C2" s="409"/>
      <c r="D2" s="409"/>
      <c r="E2" s="409"/>
      <c r="F2" s="409"/>
    </row>
    <row r="3" spans="1:28" x14ac:dyDescent="0.35">
      <c r="A3" s="410" t="s">
        <v>0</v>
      </c>
      <c r="B3" s="410"/>
      <c r="C3" s="410"/>
      <c r="D3" s="410"/>
      <c r="E3" s="410"/>
      <c r="F3" s="410"/>
      <c r="G3" s="3"/>
    </row>
    <row r="4" spans="1:28" x14ac:dyDescent="0.35">
      <c r="A4" s="411" t="s">
        <v>123</v>
      </c>
      <c r="B4" s="411"/>
      <c r="C4" s="411"/>
      <c r="D4" s="411"/>
      <c r="E4" s="411"/>
      <c r="F4" s="411"/>
      <c r="H4" s="4" t="s">
        <v>23</v>
      </c>
    </row>
    <row r="5" spans="1:28" x14ac:dyDescent="0.35">
      <c r="A5" s="411" t="s">
        <v>289</v>
      </c>
      <c r="B5" s="411"/>
      <c r="C5" s="411"/>
      <c r="D5" s="411"/>
      <c r="E5" s="411"/>
      <c r="F5" s="411"/>
      <c r="H5" s="5"/>
    </row>
    <row r="6" spans="1:28" x14ac:dyDescent="0.35">
      <c r="A6" s="412"/>
      <c r="B6" s="412" t="s">
        <v>1</v>
      </c>
      <c r="C6" s="414" t="s">
        <v>290</v>
      </c>
      <c r="D6" s="414" t="s">
        <v>291</v>
      </c>
      <c r="E6" s="416" t="s">
        <v>2</v>
      </c>
      <c r="F6" s="416"/>
      <c r="H6" s="67">
        <f>D9/365</f>
        <v>0</v>
      </c>
      <c r="I6" s="1" t="s">
        <v>106</v>
      </c>
    </row>
    <row r="7" spans="1:28" ht="31" customHeight="1" x14ac:dyDescent="0.35">
      <c r="A7" s="413"/>
      <c r="B7" s="413"/>
      <c r="C7" s="415"/>
      <c r="D7" s="415"/>
      <c r="E7" s="416" t="s">
        <v>138</v>
      </c>
      <c r="F7" s="416"/>
    </row>
    <row r="8" spans="1:28" x14ac:dyDescent="0.35">
      <c r="A8" s="87"/>
      <c r="B8" s="6"/>
      <c r="C8" s="7"/>
      <c r="D8" s="7"/>
      <c r="E8" s="6"/>
      <c r="F8" s="6" t="s">
        <v>3</v>
      </c>
    </row>
    <row r="9" spans="1:28" x14ac:dyDescent="0.35">
      <c r="A9" s="87" t="s">
        <v>4</v>
      </c>
      <c r="B9" s="6" t="s">
        <v>5</v>
      </c>
      <c r="C9" s="273">
        <f>Target!F4</f>
        <v>0</v>
      </c>
      <c r="D9" s="273">
        <f>Target!G4</f>
        <v>0</v>
      </c>
      <c r="E9" s="316" t="e">
        <f>(D11/D9)/Target!D9</f>
        <v>#DIV/0!</v>
      </c>
      <c r="F9" s="317" t="e">
        <f>E9/C9</f>
        <v>#DIV/0!</v>
      </c>
      <c r="H9" s="74"/>
      <c r="I9" s="75"/>
      <c r="M9" s="77"/>
    </row>
    <row r="10" spans="1:28" x14ac:dyDescent="0.35">
      <c r="A10" s="87"/>
      <c r="B10" s="6"/>
      <c r="C10" s="277"/>
      <c r="D10" s="277"/>
      <c r="E10" s="275"/>
      <c r="F10" s="277"/>
    </row>
    <row r="11" spans="1:28" x14ac:dyDescent="0.35">
      <c r="A11" s="87" t="s">
        <v>6</v>
      </c>
      <c r="B11" s="6" t="s">
        <v>136</v>
      </c>
      <c r="C11" s="274">
        <f>SUM(C13:C15)</f>
        <v>0</v>
      </c>
      <c r="D11" s="274">
        <f>SUM(D13:D15)</f>
        <v>0</v>
      </c>
      <c r="E11" s="316">
        <f>D11-C11</f>
        <v>0</v>
      </c>
      <c r="F11" s="318" t="e">
        <f>E11/D11</f>
        <v>#DIV/0!</v>
      </c>
      <c r="H11" s="2" t="s">
        <v>80</v>
      </c>
      <c r="I11" s="58">
        <v>0.24</v>
      </c>
      <c r="J11" s="59" t="e">
        <f>C12</f>
        <v>#DIV/0!</v>
      </c>
      <c r="K11" s="1" t="s">
        <v>83</v>
      </c>
    </row>
    <row r="12" spans="1:28" x14ac:dyDescent="0.35">
      <c r="A12" s="87"/>
      <c r="B12" s="10" t="s">
        <v>148</v>
      </c>
      <c r="C12" s="12" t="e">
        <f>C11/C9</f>
        <v>#DIV/0!</v>
      </c>
      <c r="D12" s="12" t="e">
        <f>D11/D9</f>
        <v>#DIV/0!</v>
      </c>
      <c r="E12" s="319"/>
      <c r="F12" s="320"/>
      <c r="H12" s="60" t="e">
        <f>I11-J11</f>
        <v>#DIV/0!</v>
      </c>
      <c r="K12" s="1" t="s">
        <v>87</v>
      </c>
    </row>
    <row r="13" spans="1:28" x14ac:dyDescent="0.35">
      <c r="A13" s="87" t="s">
        <v>20</v>
      </c>
      <c r="B13" s="15" t="s">
        <v>160</v>
      </c>
      <c r="C13" s="273">
        <f>'K-2020'!I30</f>
        <v>0</v>
      </c>
      <c r="D13" s="273">
        <f>'K-2021'!I30</f>
        <v>0</v>
      </c>
      <c r="E13" s="316">
        <f>D13-C13</f>
        <v>0</v>
      </c>
      <c r="F13" s="318" t="e">
        <f>E13/D13</f>
        <v>#DIV/0!</v>
      </c>
      <c r="H13" s="60" t="e">
        <f>D12-C12</f>
        <v>#DIV/0!</v>
      </c>
      <c r="K13" s="1" t="s">
        <v>84</v>
      </c>
    </row>
    <row r="14" spans="1:28" x14ac:dyDescent="0.35">
      <c r="A14" s="87" t="s">
        <v>21</v>
      </c>
      <c r="B14" s="15" t="s">
        <v>161</v>
      </c>
      <c r="C14" s="273">
        <f>'K-2020'!K60</f>
        <v>0</v>
      </c>
      <c r="D14" s="273">
        <f>'K-2021'!K60</f>
        <v>0</v>
      </c>
      <c r="E14" s="316">
        <f>D14-C14</f>
        <v>0</v>
      </c>
      <c r="F14" s="318" t="e">
        <f>E14/D14</f>
        <v>#DIV/0!</v>
      </c>
      <c r="K14" s="1" t="s">
        <v>85</v>
      </c>
    </row>
    <row r="15" spans="1:28" x14ac:dyDescent="0.35">
      <c r="A15" s="87" t="s">
        <v>8</v>
      </c>
      <c r="B15" s="15" t="s">
        <v>162</v>
      </c>
      <c r="C15" s="273">
        <f>'K-2020'!L79</f>
        <v>0</v>
      </c>
      <c r="D15" s="273">
        <f>'K-2021'!L79</f>
        <v>0</v>
      </c>
      <c r="E15" s="316">
        <f>D15-C15</f>
        <v>0</v>
      </c>
      <c r="F15" s="318" t="e">
        <f>E15/D15</f>
        <v>#DIV/0!</v>
      </c>
      <c r="K15" s="1" t="s">
        <v>86</v>
      </c>
    </row>
    <row r="16" spans="1:28" x14ac:dyDescent="0.35">
      <c r="A16" s="87"/>
      <c r="B16" s="6"/>
      <c r="C16" s="278"/>
      <c r="D16" s="277"/>
      <c r="E16" s="277"/>
      <c r="F16" s="277"/>
      <c r="Z16" s="1" t="s">
        <v>111</v>
      </c>
      <c r="AA16" s="1">
        <v>210</v>
      </c>
      <c r="AB16" s="1" t="s">
        <v>106</v>
      </c>
    </row>
    <row r="17" spans="1:28" x14ac:dyDescent="0.35">
      <c r="A17" s="87" t="s">
        <v>7</v>
      </c>
      <c r="B17" s="6" t="s">
        <v>137</v>
      </c>
      <c r="C17" s="274">
        <f>C24+C28</f>
        <v>0</v>
      </c>
      <c r="D17" s="274">
        <f>D24+D28</f>
        <v>0</v>
      </c>
      <c r="E17" s="321">
        <f>D17-C17</f>
        <v>0</v>
      </c>
      <c r="F17" s="318" t="e">
        <f>E17/D17</f>
        <v>#DIV/0!</v>
      </c>
      <c r="H17" s="2" t="s">
        <v>81</v>
      </c>
      <c r="I17" s="58">
        <v>0.74</v>
      </c>
      <c r="J17" s="59" t="e">
        <f>C18</f>
        <v>#DIV/0!</v>
      </c>
      <c r="K17" s="1" t="s">
        <v>83</v>
      </c>
      <c r="Z17" s="1" t="s">
        <v>112</v>
      </c>
      <c r="AA17" s="1">
        <v>149.31</v>
      </c>
      <c r="AB17" s="1" t="s">
        <v>106</v>
      </c>
    </row>
    <row r="18" spans="1:28" x14ac:dyDescent="0.35">
      <c r="A18" s="87"/>
      <c r="B18" s="10" t="s">
        <v>149</v>
      </c>
      <c r="C18" s="12" t="e">
        <f>C17/C9</f>
        <v>#DIV/0!</v>
      </c>
      <c r="D18" s="12" t="e">
        <f>D17/D9</f>
        <v>#DIV/0!</v>
      </c>
      <c r="E18" s="322"/>
      <c r="F18" s="320"/>
      <c r="H18" s="60" t="e">
        <f>I17-J17</f>
        <v>#DIV/0!</v>
      </c>
      <c r="K18" s="1" t="s">
        <v>88</v>
      </c>
      <c r="Z18" s="1" t="s">
        <v>113</v>
      </c>
      <c r="AA18" s="73" t="e">
        <f>#REF!+#REF!+#REF!</f>
        <v>#REF!</v>
      </c>
      <c r="AB18" s="1" t="s">
        <v>106</v>
      </c>
    </row>
    <row r="19" spans="1:28" x14ac:dyDescent="0.35">
      <c r="A19" s="87" t="s">
        <v>10</v>
      </c>
      <c r="B19" s="6" t="s">
        <v>9</v>
      </c>
      <c r="C19" s="279"/>
      <c r="D19" s="282"/>
      <c r="E19" s="323"/>
      <c r="F19" s="323"/>
      <c r="H19" s="60" t="e">
        <f>D18-C18</f>
        <v>#DIV/0!</v>
      </c>
      <c r="K19" s="1" t="s">
        <v>29</v>
      </c>
      <c r="T19" s="68">
        <v>300</v>
      </c>
      <c r="U19" s="69" t="s">
        <v>107</v>
      </c>
    </row>
    <row r="20" spans="1:28" x14ac:dyDescent="0.35">
      <c r="A20" s="87" t="s">
        <v>13</v>
      </c>
      <c r="B20" s="21" t="s">
        <v>22</v>
      </c>
      <c r="C20" s="279"/>
      <c r="D20" s="283"/>
      <c r="E20" s="323"/>
      <c r="F20" s="323"/>
      <c r="K20" s="1" t="s">
        <v>28</v>
      </c>
      <c r="T20" s="68">
        <f>T19*54</f>
        <v>16200</v>
      </c>
      <c r="U20" s="69" t="s">
        <v>108</v>
      </c>
      <c r="AA20" s="73" t="e">
        <f>AA18/AA16*100</f>
        <v>#REF!</v>
      </c>
    </row>
    <row r="21" spans="1:28" x14ac:dyDescent="0.35">
      <c r="A21" s="87"/>
      <c r="B21" s="23" t="s">
        <v>11</v>
      </c>
      <c r="C21" s="279"/>
      <c r="D21" s="283"/>
      <c r="E21" s="323"/>
      <c r="F21" s="323"/>
      <c r="H21" s="60" t="e">
        <f>D12+D18</f>
        <v>#DIV/0!</v>
      </c>
      <c r="K21" s="1" t="s">
        <v>79</v>
      </c>
      <c r="T21" s="68">
        <f>T20/365</f>
        <v>44.38356164383562</v>
      </c>
      <c r="U21" s="69" t="s">
        <v>109</v>
      </c>
    </row>
    <row r="22" spans="1:28" x14ac:dyDescent="0.35">
      <c r="A22" s="87"/>
      <c r="B22" s="23" t="s">
        <v>12</v>
      </c>
      <c r="C22" s="279"/>
      <c r="D22" s="283"/>
      <c r="E22" s="323"/>
      <c r="F22" s="323"/>
      <c r="K22" s="1" t="s">
        <v>89</v>
      </c>
      <c r="T22" s="70">
        <f>T21/1000</f>
        <v>4.4383561643835619E-2</v>
      </c>
      <c r="U22" s="69" t="s">
        <v>106</v>
      </c>
    </row>
    <row r="23" spans="1:28" x14ac:dyDescent="0.35">
      <c r="A23" s="87"/>
      <c r="B23" s="6"/>
      <c r="C23" s="280"/>
      <c r="D23" s="275"/>
      <c r="E23" s="277"/>
      <c r="F23" s="277"/>
      <c r="T23" s="71">
        <f>T22*365</f>
        <v>16.2</v>
      </c>
      <c r="U23" s="69" t="s">
        <v>110</v>
      </c>
    </row>
    <row r="24" spans="1:28" x14ac:dyDescent="0.35">
      <c r="A24" s="87" t="s">
        <v>15</v>
      </c>
      <c r="B24" s="6" t="s">
        <v>14</v>
      </c>
      <c r="C24" s="274">
        <f>SUM(C25:C26)</f>
        <v>0</v>
      </c>
      <c r="D24" s="274">
        <f>SUM(D25:D26)</f>
        <v>0</v>
      </c>
      <c r="E24" s="324">
        <f>D24-C24</f>
        <v>0</v>
      </c>
      <c r="F24" s="318" t="e">
        <f>E24/D24</f>
        <v>#DIV/0!</v>
      </c>
    </row>
    <row r="25" spans="1:28" ht="31" x14ac:dyDescent="0.35">
      <c r="A25" s="87"/>
      <c r="B25" s="98" t="s">
        <v>163</v>
      </c>
      <c r="C25" s="273">
        <f>'P-2020'!L15</f>
        <v>0</v>
      </c>
      <c r="D25" s="273">
        <f>'P-2021'!L15</f>
        <v>0</v>
      </c>
      <c r="E25" s="321">
        <f>D25-C25</f>
        <v>0</v>
      </c>
      <c r="F25" s="318" t="e">
        <f>E25/D25</f>
        <v>#DIV/0!</v>
      </c>
    </row>
    <row r="26" spans="1:28" ht="31" x14ac:dyDescent="0.35">
      <c r="A26" s="87"/>
      <c r="B26" s="98" t="s">
        <v>275</v>
      </c>
      <c r="C26" s="273">
        <f>'P-2020'!G25</f>
        <v>0</v>
      </c>
      <c r="D26" s="273">
        <f>'P-2021'!G25</f>
        <v>0</v>
      </c>
      <c r="E26" s="321">
        <f>D26-C26</f>
        <v>0</v>
      </c>
      <c r="F26" s="318" t="e">
        <f>E26/D26</f>
        <v>#DIV/0!</v>
      </c>
    </row>
    <row r="27" spans="1:28" x14ac:dyDescent="0.35">
      <c r="A27" s="87"/>
      <c r="B27" s="6"/>
      <c r="C27" s="280"/>
      <c r="D27" s="275"/>
      <c r="E27" s="277"/>
      <c r="F27" s="277"/>
    </row>
    <row r="28" spans="1:28" x14ac:dyDescent="0.35">
      <c r="A28" s="87" t="s">
        <v>74</v>
      </c>
      <c r="B28" s="6" t="s">
        <v>16</v>
      </c>
      <c r="C28" s="274">
        <f>SUM(C29)</f>
        <v>0</v>
      </c>
      <c r="D28" s="274">
        <f>SUM(D29)</f>
        <v>0</v>
      </c>
      <c r="E28" s="321">
        <f>D28-C28</f>
        <v>0</v>
      </c>
      <c r="F28" s="318" t="e">
        <f>E28/D28</f>
        <v>#DIV/0!</v>
      </c>
    </row>
    <row r="29" spans="1:28" x14ac:dyDescent="0.35">
      <c r="A29" s="87"/>
      <c r="B29" s="15" t="s">
        <v>17</v>
      </c>
      <c r="C29" s="273">
        <f>'P-2020'!E41</f>
        <v>0</v>
      </c>
      <c r="D29" s="273">
        <f>'P-2021'!E41</f>
        <v>0</v>
      </c>
      <c r="E29" s="321">
        <f>D29-C29</f>
        <v>0</v>
      </c>
      <c r="F29" s="318" t="e">
        <f>E29/D29</f>
        <v>#DIV/0!</v>
      </c>
    </row>
    <row r="30" spans="1:28" x14ac:dyDescent="0.35">
      <c r="A30" s="87"/>
      <c r="B30" s="6"/>
      <c r="C30" s="280"/>
      <c r="D30" s="275"/>
      <c r="E30" s="277"/>
      <c r="F30" s="277"/>
    </row>
    <row r="31" spans="1:28" x14ac:dyDescent="0.35">
      <c r="A31" s="87" t="s">
        <v>18</v>
      </c>
      <c r="B31" s="6" t="s">
        <v>98</v>
      </c>
      <c r="C31" s="274">
        <f>C11+C17</f>
        <v>0</v>
      </c>
      <c r="D31" s="274">
        <f>D11+D17</f>
        <v>0</v>
      </c>
      <c r="E31" s="321">
        <f>D31-C31</f>
        <v>0</v>
      </c>
      <c r="F31" s="325" t="e">
        <f>E31/D31</f>
        <v>#DIV/0!</v>
      </c>
    </row>
    <row r="32" spans="1:28" x14ac:dyDescent="0.35">
      <c r="A32" s="87"/>
      <c r="B32" s="10" t="s">
        <v>150</v>
      </c>
      <c r="C32" s="276" t="e">
        <f>C31/C9</f>
        <v>#DIV/0!</v>
      </c>
      <c r="D32" s="276" t="e">
        <f>D31/D9</f>
        <v>#DIV/0!</v>
      </c>
      <c r="E32" s="277"/>
      <c r="F32" s="277"/>
    </row>
    <row r="33" spans="1:8" x14ac:dyDescent="0.35">
      <c r="A33" s="87" t="s">
        <v>19</v>
      </c>
      <c r="B33" s="6" t="s">
        <v>25</v>
      </c>
      <c r="C33" s="274">
        <f>C9-C31</f>
        <v>0</v>
      </c>
      <c r="D33" s="274">
        <f>D9-D31</f>
        <v>0</v>
      </c>
      <c r="E33" s="326">
        <f>D33-C33</f>
        <v>0</v>
      </c>
      <c r="F33" s="318" t="e">
        <f>E33/C33</f>
        <v>#DIV/0!</v>
      </c>
    </row>
    <row r="34" spans="1:8" x14ac:dyDescent="0.35">
      <c r="A34" s="87"/>
      <c r="B34" s="10" t="s">
        <v>26</v>
      </c>
      <c r="C34" s="276" t="e">
        <f>C33/C9</f>
        <v>#DIV/0!</v>
      </c>
      <c r="D34" s="276" t="e">
        <f>D33/D9</f>
        <v>#DIV/0!</v>
      </c>
      <c r="E34" s="277"/>
      <c r="F34" s="277"/>
      <c r="H34" s="2" t="s">
        <v>82</v>
      </c>
    </row>
  </sheetData>
  <mergeCells count="10">
    <mergeCell ref="C2:F2"/>
    <mergeCell ref="A3:F3"/>
    <mergeCell ref="A4:F4"/>
    <mergeCell ref="A6:A7"/>
    <mergeCell ref="B6:B7"/>
    <mergeCell ref="C6:C7"/>
    <mergeCell ref="D6:D7"/>
    <mergeCell ref="E6:F6"/>
    <mergeCell ref="E7:F7"/>
    <mergeCell ref="A5:F5"/>
  </mergeCells>
  <pageMargins left="1.34" right="0.7" top="0.25" bottom="0.55000000000000004" header="0.12" footer="0.3"/>
  <pageSetup paperSize="5"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EE9E27-FCD1-4587-B312-0E9FC4C076A7}">
  <dimension ref="A1:Y83"/>
  <sheetViews>
    <sheetView view="pageBreakPreview" zoomScale="55" zoomScaleNormal="80" zoomScaleSheetLayoutView="55" workbookViewId="0">
      <selection sqref="A1:I1"/>
    </sheetView>
  </sheetViews>
  <sheetFormatPr defaultColWidth="9.1796875" defaultRowHeight="12.5" x14ac:dyDescent="0.25"/>
  <cols>
    <col min="1" max="1" width="6.26953125" style="105" customWidth="1"/>
    <col min="2" max="2" width="34.08984375" style="35" customWidth="1"/>
    <col min="3" max="5" width="14.81640625" style="119" customWidth="1"/>
    <col min="6" max="6" width="16.26953125" style="37" customWidth="1"/>
    <col min="7" max="7" width="14.81640625" style="105" customWidth="1"/>
    <col min="8" max="8" width="14.81640625" style="37" customWidth="1"/>
    <col min="9" max="10" width="14.81640625" style="105" customWidth="1"/>
    <col min="11" max="11" width="14.81640625" style="119" customWidth="1"/>
    <col min="12" max="12" width="14" style="105" customWidth="1"/>
    <col min="13" max="13" width="13.36328125" style="105" customWidth="1"/>
    <col min="14" max="14" width="13.453125" style="105" customWidth="1"/>
    <col min="15" max="15" width="15.54296875" style="105" customWidth="1"/>
    <col min="16" max="16384" width="9.1796875" style="105"/>
  </cols>
  <sheetData>
    <row r="1" spans="1:25" ht="14" x14ac:dyDescent="0.3">
      <c r="A1" s="26"/>
      <c r="B1" s="80"/>
      <c r="C1" s="81"/>
      <c r="D1" s="81"/>
      <c r="E1" s="81"/>
      <c r="F1" s="82"/>
      <c r="G1" s="26"/>
      <c r="H1" s="82"/>
      <c r="I1" s="26"/>
      <c r="J1" s="26"/>
      <c r="K1" s="81"/>
    </row>
    <row r="2" spans="1:25" s="38" customFormat="1" ht="14" x14ac:dyDescent="0.3">
      <c r="A2" s="355" t="s">
        <v>127</v>
      </c>
      <c r="B2" s="355"/>
      <c r="C2" s="355"/>
      <c r="D2" s="355"/>
      <c r="E2" s="355"/>
      <c r="F2" s="355"/>
      <c r="G2" s="355"/>
      <c r="H2" s="355"/>
      <c r="I2" s="355"/>
      <c r="J2" s="355"/>
      <c r="K2" s="355"/>
    </row>
    <row r="3" spans="1:25" s="66" customFormat="1" ht="14" x14ac:dyDescent="0.3">
      <c r="A3" s="65"/>
      <c r="B3" s="65"/>
      <c r="C3" s="65"/>
      <c r="D3" s="65"/>
      <c r="E3" s="65"/>
      <c r="F3" s="65"/>
      <c r="G3" s="65"/>
      <c r="H3" s="65"/>
      <c r="I3" s="65"/>
      <c r="J3" s="65"/>
      <c r="K3" s="65"/>
    </row>
    <row r="4" spans="1:25" s="66" customFormat="1" ht="14" x14ac:dyDescent="0.3">
      <c r="A4" s="131" t="s">
        <v>184</v>
      </c>
      <c r="B4" s="132"/>
      <c r="C4" s="132"/>
      <c r="D4" s="132"/>
      <c r="E4" s="132"/>
      <c r="F4" s="132"/>
      <c r="G4" s="132"/>
      <c r="H4" s="132"/>
      <c r="I4" s="132"/>
      <c r="J4" s="132"/>
      <c r="K4" s="152"/>
    </row>
    <row r="5" spans="1:25" s="38" customFormat="1" ht="14" x14ac:dyDescent="0.3">
      <c r="A5" s="133" t="s">
        <v>99</v>
      </c>
      <c r="B5" s="133"/>
      <c r="C5" s="133"/>
      <c r="D5" s="133"/>
      <c r="E5" s="133"/>
      <c r="F5" s="133"/>
      <c r="G5" s="133"/>
      <c r="H5" s="133"/>
      <c r="I5" s="133"/>
      <c r="J5" s="133"/>
      <c r="K5" s="153"/>
      <c r="L5" s="79"/>
      <c r="M5" s="79"/>
    </row>
    <row r="6" spans="1:25" ht="78" x14ac:dyDescent="0.25">
      <c r="A6" s="101" t="s">
        <v>92</v>
      </c>
      <c r="B6" s="101" t="s">
        <v>213</v>
      </c>
      <c r="C6" s="101" t="s">
        <v>192</v>
      </c>
      <c r="D6" s="101" t="s">
        <v>185</v>
      </c>
      <c r="E6" s="101" t="s">
        <v>186</v>
      </c>
      <c r="F6" s="101" t="s">
        <v>187</v>
      </c>
      <c r="G6" s="101" t="s">
        <v>188</v>
      </c>
      <c r="H6" s="122" t="s">
        <v>189</v>
      </c>
      <c r="I6" s="122" t="s">
        <v>190</v>
      </c>
      <c r="J6" s="101" t="s">
        <v>191</v>
      </c>
      <c r="K6" s="90"/>
    </row>
    <row r="7" spans="1:25" ht="15.75" customHeight="1" x14ac:dyDescent="0.25">
      <c r="A7" s="99">
        <v>1</v>
      </c>
      <c r="B7" s="111" t="s">
        <v>164</v>
      </c>
      <c r="C7" s="267"/>
      <c r="D7" s="268"/>
      <c r="E7" s="207">
        <f>D7*365</f>
        <v>0</v>
      </c>
      <c r="F7" s="268"/>
      <c r="G7" s="208">
        <f>365*F7</f>
        <v>0</v>
      </c>
      <c r="H7" s="123">
        <f>D7-F7</f>
        <v>0</v>
      </c>
      <c r="I7" s="124">
        <f>365*H7</f>
        <v>0</v>
      </c>
      <c r="J7" s="134" t="e">
        <f t="shared" ref="J7:J30" si="0">I7/E7</f>
        <v>#DIV/0!</v>
      </c>
      <c r="K7" s="89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</row>
    <row r="8" spans="1:25" ht="14" x14ac:dyDescent="0.25">
      <c r="A8" s="99">
        <v>2</v>
      </c>
      <c r="B8" s="111" t="s">
        <v>165</v>
      </c>
      <c r="C8" s="267"/>
      <c r="D8" s="268"/>
      <c r="E8" s="207">
        <f t="shared" ref="E8:E29" si="1">D8*365</f>
        <v>0</v>
      </c>
      <c r="F8" s="268"/>
      <c r="G8" s="208">
        <f t="shared" ref="G8:G29" si="2">365*F8</f>
        <v>0</v>
      </c>
      <c r="H8" s="123">
        <f t="shared" ref="H8:H29" si="3">D8-F8</f>
        <v>0</v>
      </c>
      <c r="I8" s="124">
        <f t="shared" ref="I8:I29" si="4">365*H8</f>
        <v>0</v>
      </c>
      <c r="J8" s="134" t="e">
        <f t="shared" si="0"/>
        <v>#DIV/0!</v>
      </c>
      <c r="K8" s="356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</row>
    <row r="9" spans="1:25" ht="14" x14ac:dyDescent="0.25">
      <c r="A9" s="99">
        <v>3</v>
      </c>
      <c r="B9" s="111" t="s">
        <v>166</v>
      </c>
      <c r="C9" s="267"/>
      <c r="D9" s="268"/>
      <c r="E9" s="207">
        <f t="shared" si="1"/>
        <v>0</v>
      </c>
      <c r="F9" s="268"/>
      <c r="G9" s="208">
        <f t="shared" si="2"/>
        <v>0</v>
      </c>
      <c r="H9" s="123">
        <f t="shared" si="3"/>
        <v>0</v>
      </c>
      <c r="I9" s="124">
        <f t="shared" si="4"/>
        <v>0</v>
      </c>
      <c r="J9" s="134" t="e">
        <f t="shared" si="0"/>
        <v>#DIV/0!</v>
      </c>
      <c r="K9" s="356"/>
      <c r="N9" s="76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</row>
    <row r="10" spans="1:25" s="31" customFormat="1" ht="14" x14ac:dyDescent="0.25">
      <c r="A10" s="99">
        <v>4</v>
      </c>
      <c r="B10" s="111" t="s">
        <v>167</v>
      </c>
      <c r="C10" s="267"/>
      <c r="D10" s="268"/>
      <c r="E10" s="207">
        <f t="shared" si="1"/>
        <v>0</v>
      </c>
      <c r="F10" s="268"/>
      <c r="G10" s="208">
        <f t="shared" si="2"/>
        <v>0</v>
      </c>
      <c r="H10" s="123">
        <f t="shared" si="3"/>
        <v>0</v>
      </c>
      <c r="I10" s="124">
        <f t="shared" si="4"/>
        <v>0</v>
      </c>
      <c r="J10" s="134" t="e">
        <f t="shared" si="0"/>
        <v>#DIV/0!</v>
      </c>
      <c r="K10" s="356"/>
      <c r="M10" s="32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</row>
    <row r="11" spans="1:25" s="31" customFormat="1" ht="14" x14ac:dyDescent="0.25">
      <c r="A11" s="99">
        <v>5</v>
      </c>
      <c r="B11" s="111" t="s">
        <v>168</v>
      </c>
      <c r="C11" s="267"/>
      <c r="D11" s="268"/>
      <c r="E11" s="207">
        <f t="shared" si="1"/>
        <v>0</v>
      </c>
      <c r="F11" s="268"/>
      <c r="G11" s="208">
        <f t="shared" si="2"/>
        <v>0</v>
      </c>
      <c r="H11" s="123">
        <f t="shared" si="3"/>
        <v>0</v>
      </c>
      <c r="I11" s="124">
        <f t="shared" si="4"/>
        <v>0</v>
      </c>
      <c r="J11" s="134" t="e">
        <f t="shared" si="0"/>
        <v>#DIV/0!</v>
      </c>
      <c r="K11" s="356"/>
      <c r="M11" s="32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</row>
    <row r="12" spans="1:25" ht="28" x14ac:dyDescent="0.25">
      <c r="A12" s="99">
        <v>6</v>
      </c>
      <c r="B12" s="111" t="s">
        <v>214</v>
      </c>
      <c r="C12" s="267"/>
      <c r="D12" s="268"/>
      <c r="E12" s="207">
        <f t="shared" si="1"/>
        <v>0</v>
      </c>
      <c r="F12" s="268"/>
      <c r="G12" s="208">
        <f t="shared" si="2"/>
        <v>0</v>
      </c>
      <c r="H12" s="123">
        <f t="shared" si="3"/>
        <v>0</v>
      </c>
      <c r="I12" s="124">
        <f t="shared" si="4"/>
        <v>0</v>
      </c>
      <c r="J12" s="134" t="e">
        <f t="shared" si="0"/>
        <v>#DIV/0!</v>
      </c>
      <c r="K12" s="356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</row>
    <row r="13" spans="1:25" ht="19.5" customHeight="1" x14ac:dyDescent="0.25">
      <c r="A13" s="99">
        <v>7</v>
      </c>
      <c r="B13" s="114" t="s">
        <v>169</v>
      </c>
      <c r="C13" s="267"/>
      <c r="D13" s="268"/>
      <c r="E13" s="207">
        <f t="shared" si="1"/>
        <v>0</v>
      </c>
      <c r="F13" s="268"/>
      <c r="G13" s="208">
        <f t="shared" si="2"/>
        <v>0</v>
      </c>
      <c r="H13" s="123">
        <f t="shared" si="3"/>
        <v>0</v>
      </c>
      <c r="I13" s="124">
        <f t="shared" si="4"/>
        <v>0</v>
      </c>
      <c r="J13" s="134" t="e">
        <f t="shared" si="0"/>
        <v>#DIV/0!</v>
      </c>
      <c r="K13" s="356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</row>
    <row r="14" spans="1:25" ht="14" x14ac:dyDescent="0.25">
      <c r="A14" s="99">
        <v>8</v>
      </c>
      <c r="B14" s="111" t="s">
        <v>170</v>
      </c>
      <c r="C14" s="267"/>
      <c r="D14" s="268"/>
      <c r="E14" s="207">
        <f t="shared" si="1"/>
        <v>0</v>
      </c>
      <c r="F14" s="268"/>
      <c r="G14" s="208">
        <f t="shared" si="2"/>
        <v>0</v>
      </c>
      <c r="H14" s="123">
        <f t="shared" si="3"/>
        <v>0</v>
      </c>
      <c r="I14" s="124">
        <f t="shared" si="4"/>
        <v>0</v>
      </c>
      <c r="J14" s="134" t="e">
        <f t="shared" si="0"/>
        <v>#DIV/0!</v>
      </c>
      <c r="K14" s="356"/>
    </row>
    <row r="15" spans="1:25" ht="14" x14ac:dyDescent="0.25">
      <c r="A15" s="99">
        <v>9</v>
      </c>
      <c r="B15" s="111" t="s">
        <v>171</v>
      </c>
      <c r="C15" s="267"/>
      <c r="D15" s="268"/>
      <c r="E15" s="207">
        <f t="shared" si="1"/>
        <v>0</v>
      </c>
      <c r="F15" s="268"/>
      <c r="G15" s="208">
        <f t="shared" si="2"/>
        <v>0</v>
      </c>
      <c r="H15" s="123">
        <f t="shared" si="3"/>
        <v>0</v>
      </c>
      <c r="I15" s="124">
        <f t="shared" si="4"/>
        <v>0</v>
      </c>
      <c r="J15" s="134" t="e">
        <f t="shared" si="0"/>
        <v>#DIV/0!</v>
      </c>
      <c r="K15" s="356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</row>
    <row r="16" spans="1:25" ht="14" x14ac:dyDescent="0.25">
      <c r="A16" s="99">
        <v>10</v>
      </c>
      <c r="B16" s="111" t="s">
        <v>172</v>
      </c>
      <c r="C16" s="267"/>
      <c r="D16" s="268"/>
      <c r="E16" s="207">
        <f t="shared" si="1"/>
        <v>0</v>
      </c>
      <c r="F16" s="268"/>
      <c r="G16" s="208">
        <f t="shared" si="2"/>
        <v>0</v>
      </c>
      <c r="H16" s="123">
        <f t="shared" si="3"/>
        <v>0</v>
      </c>
      <c r="I16" s="124">
        <f t="shared" si="4"/>
        <v>0</v>
      </c>
      <c r="J16" s="134" t="e">
        <f t="shared" si="0"/>
        <v>#DIV/0!</v>
      </c>
      <c r="K16" s="356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</row>
    <row r="17" spans="1:11" ht="14" x14ac:dyDescent="0.25">
      <c r="A17" s="99">
        <v>11</v>
      </c>
      <c r="B17" s="116" t="s">
        <v>173</v>
      </c>
      <c r="C17" s="267"/>
      <c r="D17" s="268"/>
      <c r="E17" s="207">
        <f t="shared" si="1"/>
        <v>0</v>
      </c>
      <c r="F17" s="268"/>
      <c r="G17" s="208">
        <f t="shared" si="2"/>
        <v>0</v>
      </c>
      <c r="H17" s="123">
        <f t="shared" si="3"/>
        <v>0</v>
      </c>
      <c r="I17" s="124">
        <f t="shared" si="4"/>
        <v>0</v>
      </c>
      <c r="J17" s="134" t="e">
        <f t="shared" si="0"/>
        <v>#DIV/0!</v>
      </c>
      <c r="K17" s="356"/>
    </row>
    <row r="18" spans="1:11" ht="14" x14ac:dyDescent="0.25">
      <c r="A18" s="99">
        <v>12</v>
      </c>
      <c r="B18" s="116" t="s">
        <v>101</v>
      </c>
      <c r="C18" s="267"/>
      <c r="D18" s="268"/>
      <c r="E18" s="207">
        <f t="shared" si="1"/>
        <v>0</v>
      </c>
      <c r="F18" s="268"/>
      <c r="G18" s="208">
        <f t="shared" si="2"/>
        <v>0</v>
      </c>
      <c r="H18" s="123">
        <f t="shared" si="3"/>
        <v>0</v>
      </c>
      <c r="I18" s="124">
        <f t="shared" si="4"/>
        <v>0</v>
      </c>
      <c r="J18" s="134" t="e">
        <f t="shared" si="0"/>
        <v>#DIV/0!</v>
      </c>
      <c r="K18" s="105"/>
    </row>
    <row r="19" spans="1:11" ht="14" x14ac:dyDescent="0.25">
      <c r="A19" s="99">
        <v>13</v>
      </c>
      <c r="B19" s="116" t="s">
        <v>174</v>
      </c>
      <c r="C19" s="267"/>
      <c r="D19" s="268"/>
      <c r="E19" s="207">
        <f t="shared" si="1"/>
        <v>0</v>
      </c>
      <c r="F19" s="268"/>
      <c r="G19" s="208">
        <f t="shared" si="2"/>
        <v>0</v>
      </c>
      <c r="H19" s="123">
        <f t="shared" si="3"/>
        <v>0</v>
      </c>
      <c r="I19" s="124">
        <f t="shared" si="4"/>
        <v>0</v>
      </c>
      <c r="J19" s="134" t="e">
        <f t="shared" si="0"/>
        <v>#DIV/0!</v>
      </c>
      <c r="K19" s="105"/>
    </row>
    <row r="20" spans="1:11" ht="14" x14ac:dyDescent="0.25">
      <c r="A20" s="99">
        <v>14</v>
      </c>
      <c r="B20" s="116" t="s">
        <v>175</v>
      </c>
      <c r="C20" s="267"/>
      <c r="D20" s="268"/>
      <c r="E20" s="207">
        <f t="shared" si="1"/>
        <v>0</v>
      </c>
      <c r="F20" s="268"/>
      <c r="G20" s="208">
        <f t="shared" si="2"/>
        <v>0</v>
      </c>
      <c r="H20" s="123">
        <f t="shared" si="3"/>
        <v>0</v>
      </c>
      <c r="I20" s="124">
        <f t="shared" si="4"/>
        <v>0</v>
      </c>
      <c r="J20" s="134" t="e">
        <f t="shared" si="0"/>
        <v>#DIV/0!</v>
      </c>
      <c r="K20" s="105"/>
    </row>
    <row r="21" spans="1:11" ht="14" x14ac:dyDescent="0.25">
      <c r="A21" s="99">
        <v>15</v>
      </c>
      <c r="B21" s="116" t="s">
        <v>176</v>
      </c>
      <c r="C21" s="267"/>
      <c r="D21" s="268"/>
      <c r="E21" s="207">
        <f t="shared" si="1"/>
        <v>0</v>
      </c>
      <c r="F21" s="268"/>
      <c r="G21" s="208">
        <f t="shared" si="2"/>
        <v>0</v>
      </c>
      <c r="H21" s="123">
        <f t="shared" si="3"/>
        <v>0</v>
      </c>
      <c r="I21" s="124">
        <f t="shared" si="4"/>
        <v>0</v>
      </c>
      <c r="J21" s="134" t="e">
        <f t="shared" si="0"/>
        <v>#DIV/0!</v>
      </c>
      <c r="K21" s="105"/>
    </row>
    <row r="22" spans="1:11" ht="14" x14ac:dyDescent="0.25">
      <c r="A22" s="99">
        <v>16</v>
      </c>
      <c r="B22" s="116" t="s">
        <v>177</v>
      </c>
      <c r="C22" s="267"/>
      <c r="D22" s="268"/>
      <c r="E22" s="207">
        <f t="shared" si="1"/>
        <v>0</v>
      </c>
      <c r="F22" s="268"/>
      <c r="G22" s="208">
        <f t="shared" si="2"/>
        <v>0</v>
      </c>
      <c r="H22" s="123">
        <f t="shared" si="3"/>
        <v>0</v>
      </c>
      <c r="I22" s="124">
        <f t="shared" si="4"/>
        <v>0</v>
      </c>
      <c r="J22" s="134" t="e">
        <f t="shared" si="0"/>
        <v>#DIV/0!</v>
      </c>
      <c r="K22" s="105"/>
    </row>
    <row r="23" spans="1:11" ht="14" x14ac:dyDescent="0.3">
      <c r="A23" s="99">
        <v>17</v>
      </c>
      <c r="B23" s="149" t="s">
        <v>30</v>
      </c>
      <c r="C23" s="267"/>
      <c r="D23" s="268"/>
      <c r="E23" s="207">
        <f t="shared" si="1"/>
        <v>0</v>
      </c>
      <c r="F23" s="268"/>
      <c r="G23" s="208">
        <f t="shared" si="2"/>
        <v>0</v>
      </c>
      <c r="H23" s="123">
        <f t="shared" si="3"/>
        <v>0</v>
      </c>
      <c r="I23" s="124">
        <f t="shared" si="4"/>
        <v>0</v>
      </c>
      <c r="J23" s="134" t="e">
        <f t="shared" si="0"/>
        <v>#DIV/0!</v>
      </c>
      <c r="K23" s="105"/>
    </row>
    <row r="24" spans="1:11" ht="14" x14ac:dyDescent="0.3">
      <c r="A24" s="99">
        <v>18</v>
      </c>
      <c r="B24" s="150" t="s">
        <v>178</v>
      </c>
      <c r="C24" s="267"/>
      <c r="D24" s="268"/>
      <c r="E24" s="207">
        <f t="shared" si="1"/>
        <v>0</v>
      </c>
      <c r="F24" s="268"/>
      <c r="G24" s="208">
        <f t="shared" si="2"/>
        <v>0</v>
      </c>
      <c r="H24" s="123">
        <f t="shared" si="3"/>
        <v>0</v>
      </c>
      <c r="I24" s="124">
        <f t="shared" si="4"/>
        <v>0</v>
      </c>
      <c r="J24" s="134" t="e">
        <f t="shared" si="0"/>
        <v>#DIV/0!</v>
      </c>
      <c r="K24" s="105"/>
    </row>
    <row r="25" spans="1:11" ht="14" x14ac:dyDescent="0.3">
      <c r="A25" s="99">
        <v>19</v>
      </c>
      <c r="B25" s="150" t="s">
        <v>179</v>
      </c>
      <c r="C25" s="267"/>
      <c r="D25" s="268"/>
      <c r="E25" s="207">
        <f t="shared" si="1"/>
        <v>0</v>
      </c>
      <c r="F25" s="268"/>
      <c r="G25" s="208">
        <f t="shared" si="2"/>
        <v>0</v>
      </c>
      <c r="H25" s="123">
        <f t="shared" si="3"/>
        <v>0</v>
      </c>
      <c r="I25" s="124">
        <f t="shared" si="4"/>
        <v>0</v>
      </c>
      <c r="J25" s="134" t="e">
        <f t="shared" si="0"/>
        <v>#DIV/0!</v>
      </c>
      <c r="K25" s="105"/>
    </row>
    <row r="26" spans="1:11" ht="14" x14ac:dyDescent="0.3">
      <c r="A26" s="99">
        <v>20</v>
      </c>
      <c r="B26" s="150" t="s">
        <v>180</v>
      </c>
      <c r="C26" s="267"/>
      <c r="D26" s="268"/>
      <c r="E26" s="207">
        <f t="shared" si="1"/>
        <v>0</v>
      </c>
      <c r="F26" s="268"/>
      <c r="G26" s="208">
        <f t="shared" si="2"/>
        <v>0</v>
      </c>
      <c r="H26" s="123">
        <f t="shared" si="3"/>
        <v>0</v>
      </c>
      <c r="I26" s="124">
        <f t="shared" si="4"/>
        <v>0</v>
      </c>
      <c r="J26" s="134" t="e">
        <f t="shared" si="0"/>
        <v>#DIV/0!</v>
      </c>
      <c r="K26" s="105"/>
    </row>
    <row r="27" spans="1:11" ht="14" x14ac:dyDescent="0.3">
      <c r="A27" s="99">
        <v>21</v>
      </c>
      <c r="B27" s="150" t="s">
        <v>181</v>
      </c>
      <c r="C27" s="267"/>
      <c r="D27" s="268"/>
      <c r="E27" s="207">
        <f t="shared" si="1"/>
        <v>0</v>
      </c>
      <c r="F27" s="268"/>
      <c r="G27" s="208">
        <f t="shared" si="2"/>
        <v>0</v>
      </c>
      <c r="H27" s="123">
        <f t="shared" si="3"/>
        <v>0</v>
      </c>
      <c r="I27" s="124">
        <f t="shared" si="4"/>
        <v>0</v>
      </c>
      <c r="J27" s="134" t="e">
        <f t="shared" si="0"/>
        <v>#DIV/0!</v>
      </c>
      <c r="K27" s="105"/>
    </row>
    <row r="28" spans="1:11" ht="28" x14ac:dyDescent="0.25">
      <c r="A28" s="99">
        <v>22</v>
      </c>
      <c r="B28" s="151" t="s">
        <v>182</v>
      </c>
      <c r="C28" s="267"/>
      <c r="D28" s="268"/>
      <c r="E28" s="207">
        <f t="shared" si="1"/>
        <v>0</v>
      </c>
      <c r="F28" s="268"/>
      <c r="G28" s="208">
        <f t="shared" si="2"/>
        <v>0</v>
      </c>
      <c r="H28" s="123">
        <f t="shared" si="3"/>
        <v>0</v>
      </c>
      <c r="I28" s="124">
        <f t="shared" si="4"/>
        <v>0</v>
      </c>
      <c r="J28" s="134" t="e">
        <f t="shared" si="0"/>
        <v>#DIV/0!</v>
      </c>
      <c r="K28" s="105"/>
    </row>
    <row r="29" spans="1:11" ht="14.5" thickBot="1" x14ac:dyDescent="0.35">
      <c r="A29" s="99">
        <v>23</v>
      </c>
      <c r="B29" s="150" t="s">
        <v>183</v>
      </c>
      <c r="C29" s="211"/>
      <c r="D29" s="212"/>
      <c r="E29" s="207">
        <f t="shared" si="1"/>
        <v>0</v>
      </c>
      <c r="F29" s="212"/>
      <c r="G29" s="208">
        <f t="shared" si="2"/>
        <v>0</v>
      </c>
      <c r="H29" s="123">
        <f t="shared" si="3"/>
        <v>0</v>
      </c>
      <c r="I29" s="124">
        <f t="shared" si="4"/>
        <v>0</v>
      </c>
      <c r="J29" s="134" t="e">
        <f t="shared" si="0"/>
        <v>#DIV/0!</v>
      </c>
      <c r="K29" s="105"/>
    </row>
    <row r="30" spans="1:11" ht="14" x14ac:dyDescent="0.25">
      <c r="A30" s="357" t="s">
        <v>32</v>
      </c>
      <c r="B30" s="357"/>
      <c r="C30" s="217">
        <f>SUM(C7:C29)</f>
        <v>0</v>
      </c>
      <c r="D30" s="220">
        <f t="shared" ref="D30:I30" si="5">SUM(D7:D29)</f>
        <v>0</v>
      </c>
      <c r="E30" s="221">
        <f t="shared" si="5"/>
        <v>0</v>
      </c>
      <c r="F30" s="222">
        <f t="shared" si="5"/>
        <v>0</v>
      </c>
      <c r="G30" s="223">
        <f t="shared" si="5"/>
        <v>0</v>
      </c>
      <c r="H30" s="218">
        <f>SUM(H7:H29)</f>
        <v>0</v>
      </c>
      <c r="I30" s="124">
        <f t="shared" si="5"/>
        <v>0</v>
      </c>
      <c r="J30" s="219" t="e">
        <f t="shared" si="0"/>
        <v>#DIV/0!</v>
      </c>
      <c r="K30" s="105"/>
    </row>
    <row r="31" spans="1:11" s="37" customFormat="1" ht="14" x14ac:dyDescent="0.25">
      <c r="A31" s="125"/>
      <c r="B31" s="125"/>
      <c r="C31" s="126"/>
      <c r="D31" s="127"/>
      <c r="E31" s="127"/>
      <c r="F31" s="128"/>
      <c r="G31" s="128"/>
      <c r="H31" s="128"/>
      <c r="I31" s="129"/>
      <c r="J31" s="128"/>
      <c r="K31" s="130"/>
    </row>
    <row r="32" spans="1:11" s="37" customFormat="1" ht="14" x14ac:dyDescent="0.25">
      <c r="A32" s="125"/>
      <c r="B32" s="125"/>
      <c r="C32" s="126"/>
      <c r="D32" s="127"/>
      <c r="E32" s="127"/>
      <c r="F32" s="128"/>
      <c r="G32" s="128"/>
      <c r="H32" s="128"/>
      <c r="I32" s="129"/>
      <c r="J32" s="128"/>
      <c r="K32" s="130"/>
    </row>
    <row r="33" spans="1:13" ht="14" x14ac:dyDescent="0.25">
      <c r="A33" s="84"/>
      <c r="B33" s="85"/>
      <c r="C33" s="84"/>
      <c r="D33" s="84"/>
      <c r="E33" s="84"/>
      <c r="F33" s="84"/>
      <c r="G33" s="86"/>
      <c r="H33" s="84" t="s">
        <v>72</v>
      </c>
      <c r="I33" s="84"/>
      <c r="J33" s="84"/>
      <c r="K33" s="84"/>
      <c r="L33" s="102"/>
      <c r="M33" s="34"/>
    </row>
    <row r="34" spans="1:13" ht="15.5" x14ac:dyDescent="0.35">
      <c r="A34" s="103" t="s">
        <v>194</v>
      </c>
      <c r="B34" s="104"/>
      <c r="C34" s="104"/>
      <c r="D34" s="104"/>
      <c r="E34" s="104"/>
      <c r="F34" s="104"/>
      <c r="G34" s="104"/>
      <c r="H34" s="104"/>
      <c r="I34" s="104"/>
      <c r="J34" s="104"/>
      <c r="K34" s="104"/>
      <c r="L34" s="104"/>
      <c r="M34" s="34"/>
    </row>
    <row r="35" spans="1:13" ht="15.5" x14ac:dyDescent="0.35">
      <c r="A35" s="358" t="s">
        <v>195</v>
      </c>
      <c r="B35" s="358"/>
      <c r="C35" s="358"/>
      <c r="D35" s="358"/>
      <c r="E35" s="358"/>
      <c r="F35" s="358"/>
      <c r="G35" s="358"/>
      <c r="H35" s="358"/>
      <c r="I35" s="358"/>
      <c r="J35" s="358"/>
      <c r="K35" s="358"/>
      <c r="L35" s="104"/>
      <c r="M35" s="34"/>
    </row>
    <row r="36" spans="1:13" ht="13" x14ac:dyDescent="0.25">
      <c r="A36" s="359" t="s">
        <v>27</v>
      </c>
      <c r="B36" s="361" t="s">
        <v>196</v>
      </c>
      <c r="C36" s="362" t="s">
        <v>197</v>
      </c>
      <c r="D36" s="364" t="s">
        <v>198</v>
      </c>
      <c r="E36" s="364"/>
      <c r="F36" s="364"/>
      <c r="G36" s="364"/>
      <c r="H36" s="364"/>
      <c r="I36" s="364"/>
      <c r="J36" s="361" t="s">
        <v>199</v>
      </c>
      <c r="K36" s="359" t="s">
        <v>200</v>
      </c>
      <c r="L36" s="361" t="s">
        <v>159</v>
      </c>
      <c r="M36" s="34"/>
    </row>
    <row r="37" spans="1:13" ht="65.5" thickBot="1" x14ac:dyDescent="0.3">
      <c r="A37" s="360"/>
      <c r="B37" s="361"/>
      <c r="C37" s="363"/>
      <c r="D37" s="106" t="s">
        <v>201</v>
      </c>
      <c r="E37" s="107" t="s">
        <v>202</v>
      </c>
      <c r="F37" s="108" t="s">
        <v>203</v>
      </c>
      <c r="G37" s="107" t="s">
        <v>204</v>
      </c>
      <c r="H37" s="107" t="s">
        <v>205</v>
      </c>
      <c r="I37" s="109" t="s">
        <v>206</v>
      </c>
      <c r="J37" s="361"/>
      <c r="K37" s="360"/>
      <c r="L37" s="361"/>
      <c r="M37" s="34"/>
    </row>
    <row r="38" spans="1:13" ht="14" x14ac:dyDescent="0.25">
      <c r="A38" s="110">
        <v>1</v>
      </c>
      <c r="B38" s="111" t="s">
        <v>164</v>
      </c>
      <c r="C38" s="230"/>
      <c r="D38" s="314"/>
      <c r="E38" s="232"/>
      <c r="F38" s="232"/>
      <c r="G38" s="232"/>
      <c r="H38" s="232"/>
      <c r="I38" s="233"/>
      <c r="J38" s="213">
        <f>SUM(D38:I38)</f>
        <v>0</v>
      </c>
      <c r="K38" s="112">
        <f>J38*12</f>
        <v>0</v>
      </c>
      <c r="L38" s="113"/>
      <c r="M38" s="34"/>
    </row>
    <row r="39" spans="1:13" ht="14" x14ac:dyDescent="0.25">
      <c r="A39" s="110">
        <v>2</v>
      </c>
      <c r="B39" s="111" t="s">
        <v>165</v>
      </c>
      <c r="C39" s="234"/>
      <c r="D39" s="297"/>
      <c r="E39" s="236"/>
      <c r="F39" s="236"/>
      <c r="G39" s="236"/>
      <c r="H39" s="236"/>
      <c r="I39" s="229"/>
      <c r="J39" s="213">
        <f t="shared" ref="J39:J59" si="6">SUM(D39:I39)</f>
        <v>0</v>
      </c>
      <c r="K39" s="112">
        <f t="shared" ref="K39:K59" si="7">J39*12</f>
        <v>0</v>
      </c>
      <c r="L39" s="113"/>
      <c r="M39" s="34"/>
    </row>
    <row r="40" spans="1:13" ht="14" x14ac:dyDescent="0.25">
      <c r="A40" s="110">
        <v>3</v>
      </c>
      <c r="B40" s="111" t="s">
        <v>166</v>
      </c>
      <c r="C40" s="234"/>
      <c r="D40" s="297"/>
      <c r="E40" s="236"/>
      <c r="F40" s="236"/>
      <c r="G40" s="236"/>
      <c r="H40" s="236"/>
      <c r="I40" s="229"/>
      <c r="J40" s="213">
        <f t="shared" si="6"/>
        <v>0</v>
      </c>
      <c r="K40" s="112">
        <f t="shared" si="7"/>
        <v>0</v>
      </c>
      <c r="L40" s="113" t="s">
        <v>72</v>
      </c>
      <c r="M40" s="34"/>
    </row>
    <row r="41" spans="1:13" ht="14" x14ac:dyDescent="0.25">
      <c r="A41" s="110">
        <v>4</v>
      </c>
      <c r="B41" s="111" t="s">
        <v>167</v>
      </c>
      <c r="C41" s="234"/>
      <c r="D41" s="297"/>
      <c r="E41" s="236"/>
      <c r="F41" s="236"/>
      <c r="G41" s="236"/>
      <c r="H41" s="236"/>
      <c r="I41" s="229"/>
      <c r="J41" s="213">
        <f t="shared" si="6"/>
        <v>0</v>
      </c>
      <c r="K41" s="112">
        <f t="shared" si="7"/>
        <v>0</v>
      </c>
      <c r="L41" s="113"/>
      <c r="M41" s="34"/>
    </row>
    <row r="42" spans="1:13" ht="14" x14ac:dyDescent="0.25">
      <c r="A42" s="110">
        <v>5</v>
      </c>
      <c r="B42" s="111" t="s">
        <v>168</v>
      </c>
      <c r="C42" s="234"/>
      <c r="D42" s="297"/>
      <c r="E42" s="236"/>
      <c r="F42" s="236"/>
      <c r="G42" s="236"/>
      <c r="H42" s="236"/>
      <c r="I42" s="229"/>
      <c r="J42" s="213">
        <f t="shared" si="6"/>
        <v>0</v>
      </c>
      <c r="K42" s="112">
        <f t="shared" si="7"/>
        <v>0</v>
      </c>
      <c r="L42" s="113"/>
      <c r="M42" s="34"/>
    </row>
    <row r="43" spans="1:13" ht="14" x14ac:dyDescent="0.25">
      <c r="A43" s="110">
        <v>6</v>
      </c>
      <c r="B43" s="111" t="s">
        <v>207</v>
      </c>
      <c r="C43" s="234"/>
      <c r="D43" s="297"/>
      <c r="E43" s="236"/>
      <c r="F43" s="236"/>
      <c r="G43" s="236"/>
      <c r="H43" s="236"/>
      <c r="I43" s="229"/>
      <c r="J43" s="213">
        <f t="shared" si="6"/>
        <v>0</v>
      </c>
      <c r="K43" s="112">
        <f t="shared" si="7"/>
        <v>0</v>
      </c>
      <c r="L43" s="113"/>
      <c r="M43" s="34"/>
    </row>
    <row r="44" spans="1:13" ht="28" x14ac:dyDescent="0.25">
      <c r="A44" s="110">
        <v>7</v>
      </c>
      <c r="B44" s="111" t="s">
        <v>208</v>
      </c>
      <c r="C44" s="234"/>
      <c r="D44" s="297"/>
      <c r="E44" s="236"/>
      <c r="F44" s="236"/>
      <c r="G44" s="236"/>
      <c r="H44" s="236"/>
      <c r="I44" s="229"/>
      <c r="J44" s="213">
        <f t="shared" si="6"/>
        <v>0</v>
      </c>
      <c r="K44" s="112">
        <f t="shared" si="7"/>
        <v>0</v>
      </c>
      <c r="L44" s="113"/>
      <c r="M44" s="34"/>
    </row>
    <row r="45" spans="1:13" ht="14" x14ac:dyDescent="0.25">
      <c r="A45" s="110">
        <v>8</v>
      </c>
      <c r="B45" s="111" t="s">
        <v>209</v>
      </c>
      <c r="C45" s="234"/>
      <c r="D45" s="297" t="s">
        <v>72</v>
      </c>
      <c r="E45" s="236"/>
      <c r="F45" s="236"/>
      <c r="G45" s="236"/>
      <c r="H45" s="236"/>
      <c r="I45" s="229"/>
      <c r="J45" s="213">
        <f t="shared" si="6"/>
        <v>0</v>
      </c>
      <c r="K45" s="112">
        <f t="shared" si="7"/>
        <v>0</v>
      </c>
      <c r="L45" s="113"/>
      <c r="M45" s="34"/>
    </row>
    <row r="46" spans="1:13" ht="14" x14ac:dyDescent="0.25">
      <c r="A46" s="110">
        <v>9</v>
      </c>
      <c r="B46" s="114" t="s">
        <v>210</v>
      </c>
      <c r="C46" s="234"/>
      <c r="D46" s="297"/>
      <c r="E46" s="236"/>
      <c r="F46" s="236"/>
      <c r="G46" s="236"/>
      <c r="H46" s="236"/>
      <c r="I46" s="229"/>
      <c r="J46" s="213">
        <f t="shared" si="6"/>
        <v>0</v>
      </c>
      <c r="K46" s="112">
        <f t="shared" si="7"/>
        <v>0</v>
      </c>
      <c r="L46" s="113"/>
      <c r="M46" s="34"/>
    </row>
    <row r="47" spans="1:13" ht="14" x14ac:dyDescent="0.25">
      <c r="A47" s="110">
        <v>10</v>
      </c>
      <c r="B47" s="115" t="s">
        <v>211</v>
      </c>
      <c r="C47" s="234"/>
      <c r="D47" s="297"/>
      <c r="E47" s="236"/>
      <c r="F47" s="236"/>
      <c r="G47" s="236"/>
      <c r="H47" s="236"/>
      <c r="I47" s="229"/>
      <c r="J47" s="213">
        <f t="shared" si="6"/>
        <v>0</v>
      </c>
      <c r="K47" s="112">
        <f t="shared" si="7"/>
        <v>0</v>
      </c>
      <c r="L47" s="113"/>
      <c r="M47" s="34"/>
    </row>
    <row r="48" spans="1:13" ht="14" x14ac:dyDescent="0.25">
      <c r="A48" s="110">
        <v>11</v>
      </c>
      <c r="B48" s="111" t="s">
        <v>212</v>
      </c>
      <c r="C48" s="234"/>
      <c r="D48" s="297"/>
      <c r="E48" s="236"/>
      <c r="F48" s="236"/>
      <c r="G48" s="236"/>
      <c r="H48" s="236"/>
      <c r="I48" s="229"/>
      <c r="J48" s="213">
        <f t="shared" si="6"/>
        <v>0</v>
      </c>
      <c r="K48" s="112">
        <f t="shared" si="7"/>
        <v>0</v>
      </c>
      <c r="L48" s="113"/>
      <c r="M48" s="34"/>
    </row>
    <row r="49" spans="1:14" ht="14" x14ac:dyDescent="0.25">
      <c r="A49" s="110">
        <v>12</v>
      </c>
      <c r="B49" s="116" t="s">
        <v>101</v>
      </c>
      <c r="C49" s="234"/>
      <c r="D49" s="297"/>
      <c r="E49" s="236"/>
      <c r="F49" s="236"/>
      <c r="G49" s="236"/>
      <c r="H49" s="236"/>
      <c r="I49" s="229"/>
      <c r="J49" s="213">
        <f t="shared" si="6"/>
        <v>0</v>
      </c>
      <c r="K49" s="112">
        <f t="shared" si="7"/>
        <v>0</v>
      </c>
      <c r="L49" s="113"/>
      <c r="M49" s="34"/>
    </row>
    <row r="50" spans="1:14" ht="14" x14ac:dyDescent="0.25">
      <c r="A50" s="110">
        <v>13</v>
      </c>
      <c r="B50" s="116" t="s">
        <v>174</v>
      </c>
      <c r="C50" s="234"/>
      <c r="D50" s="297"/>
      <c r="E50" s="236"/>
      <c r="F50" s="236"/>
      <c r="G50" s="236"/>
      <c r="H50" s="236"/>
      <c r="I50" s="229"/>
      <c r="J50" s="213">
        <f t="shared" si="6"/>
        <v>0</v>
      </c>
      <c r="K50" s="112">
        <f>J50*12</f>
        <v>0</v>
      </c>
      <c r="L50" s="113"/>
      <c r="M50" s="34"/>
    </row>
    <row r="51" spans="1:14" ht="14" x14ac:dyDescent="0.25">
      <c r="A51" s="110">
        <v>14</v>
      </c>
      <c r="B51" s="116" t="s">
        <v>175</v>
      </c>
      <c r="C51" s="234"/>
      <c r="D51" s="297"/>
      <c r="E51" s="236"/>
      <c r="F51" s="236"/>
      <c r="G51" s="236"/>
      <c r="H51" s="236"/>
      <c r="I51" s="229"/>
      <c r="J51" s="213">
        <f t="shared" si="6"/>
        <v>0</v>
      </c>
      <c r="K51" s="112">
        <f t="shared" si="7"/>
        <v>0</v>
      </c>
      <c r="L51" s="113"/>
      <c r="M51" s="34"/>
    </row>
    <row r="52" spans="1:14" ht="14" x14ac:dyDescent="0.25">
      <c r="A52" s="110">
        <v>15</v>
      </c>
      <c r="B52" s="116" t="s">
        <v>176</v>
      </c>
      <c r="C52" s="234"/>
      <c r="D52" s="297"/>
      <c r="E52" s="236"/>
      <c r="F52" s="236"/>
      <c r="G52" s="236"/>
      <c r="H52" s="236"/>
      <c r="I52" s="229"/>
      <c r="J52" s="213">
        <f t="shared" si="6"/>
        <v>0</v>
      </c>
      <c r="K52" s="112">
        <f t="shared" si="7"/>
        <v>0</v>
      </c>
      <c r="L52" s="113"/>
      <c r="M52" s="34"/>
    </row>
    <row r="53" spans="1:14" ht="14" x14ac:dyDescent="0.25">
      <c r="A53" s="110">
        <v>16</v>
      </c>
      <c r="B53" s="116" t="s">
        <v>177</v>
      </c>
      <c r="C53" s="234"/>
      <c r="D53" s="297"/>
      <c r="E53" s="236"/>
      <c r="F53" s="236"/>
      <c r="G53" s="236"/>
      <c r="H53" s="236"/>
      <c r="I53" s="229"/>
      <c r="J53" s="213">
        <f t="shared" si="6"/>
        <v>0</v>
      </c>
      <c r="K53" s="112">
        <f t="shared" si="7"/>
        <v>0</v>
      </c>
      <c r="L53" s="113"/>
      <c r="M53" s="34"/>
    </row>
    <row r="54" spans="1:14" ht="14" x14ac:dyDescent="0.25">
      <c r="A54" s="110">
        <v>17</v>
      </c>
      <c r="B54" s="215" t="s">
        <v>30</v>
      </c>
      <c r="C54" s="234"/>
      <c r="D54" s="297"/>
      <c r="E54" s="236"/>
      <c r="F54" s="236"/>
      <c r="G54" s="236"/>
      <c r="H54" s="236"/>
      <c r="I54" s="229"/>
      <c r="J54" s="213">
        <f t="shared" si="6"/>
        <v>0</v>
      </c>
      <c r="K54" s="112">
        <f t="shared" si="7"/>
        <v>0</v>
      </c>
      <c r="L54" s="113"/>
      <c r="M54" s="34"/>
    </row>
    <row r="55" spans="1:14" ht="14" x14ac:dyDescent="0.25">
      <c r="A55" s="110">
        <v>18</v>
      </c>
      <c r="B55" s="151" t="s">
        <v>178</v>
      </c>
      <c r="C55" s="234"/>
      <c r="D55" s="297"/>
      <c r="E55" s="236"/>
      <c r="F55" s="236"/>
      <c r="G55" s="236"/>
      <c r="H55" s="236"/>
      <c r="I55" s="229"/>
      <c r="J55" s="213">
        <f t="shared" si="6"/>
        <v>0</v>
      </c>
      <c r="K55" s="112">
        <f t="shared" si="7"/>
        <v>0</v>
      </c>
      <c r="L55" s="113"/>
      <c r="M55" s="34"/>
    </row>
    <row r="56" spans="1:14" ht="14" x14ac:dyDescent="0.25">
      <c r="A56" s="110">
        <v>19</v>
      </c>
      <c r="B56" s="151" t="s">
        <v>179</v>
      </c>
      <c r="C56" s="234"/>
      <c r="D56" s="297"/>
      <c r="E56" s="236"/>
      <c r="F56" s="236"/>
      <c r="G56" s="236"/>
      <c r="H56" s="236"/>
      <c r="I56" s="229"/>
      <c r="J56" s="213">
        <f t="shared" si="6"/>
        <v>0</v>
      </c>
      <c r="K56" s="112">
        <f>J56*12</f>
        <v>0</v>
      </c>
      <c r="L56" s="113"/>
      <c r="M56" s="34"/>
    </row>
    <row r="57" spans="1:14" ht="14" x14ac:dyDescent="0.25">
      <c r="A57" s="110">
        <v>20</v>
      </c>
      <c r="B57" s="151" t="s">
        <v>180</v>
      </c>
      <c r="C57" s="234"/>
      <c r="D57" s="297"/>
      <c r="E57" s="236"/>
      <c r="F57" s="236"/>
      <c r="G57" s="236"/>
      <c r="H57" s="236"/>
      <c r="I57" s="229"/>
      <c r="J57" s="213">
        <f t="shared" si="6"/>
        <v>0</v>
      </c>
      <c r="K57" s="112">
        <f t="shared" si="7"/>
        <v>0</v>
      </c>
      <c r="L57" s="113"/>
      <c r="M57" s="34"/>
    </row>
    <row r="58" spans="1:14" ht="14" x14ac:dyDescent="0.25">
      <c r="A58" s="110">
        <v>21</v>
      </c>
      <c r="B58" s="151" t="s">
        <v>181</v>
      </c>
      <c r="C58" s="234"/>
      <c r="D58" s="297"/>
      <c r="E58" s="236"/>
      <c r="F58" s="236"/>
      <c r="G58" s="236"/>
      <c r="H58" s="236"/>
      <c r="I58" s="229"/>
      <c r="J58" s="213">
        <f t="shared" si="6"/>
        <v>0</v>
      </c>
      <c r="K58" s="112">
        <f t="shared" si="7"/>
        <v>0</v>
      </c>
      <c r="L58" s="113"/>
      <c r="M58" s="34"/>
    </row>
    <row r="59" spans="1:14" ht="14.5" thickBot="1" x14ac:dyDescent="0.3">
      <c r="A59" s="110">
        <v>22</v>
      </c>
      <c r="B59" s="116" t="s">
        <v>183</v>
      </c>
      <c r="C59" s="237"/>
      <c r="D59" s="315"/>
      <c r="E59" s="239"/>
      <c r="F59" s="239"/>
      <c r="G59" s="239"/>
      <c r="H59" s="239"/>
      <c r="I59" s="240"/>
      <c r="J59" s="213">
        <f t="shared" si="6"/>
        <v>0</v>
      </c>
      <c r="K59" s="112">
        <f t="shared" si="7"/>
        <v>0</v>
      </c>
      <c r="L59" s="113"/>
      <c r="M59" s="34"/>
    </row>
    <row r="60" spans="1:14" ht="20.5" customHeight="1" x14ac:dyDescent="0.25">
      <c r="A60" s="368" t="s">
        <v>32</v>
      </c>
      <c r="B60" s="369"/>
      <c r="C60" s="216">
        <f>SUM(C38:C59)</f>
        <v>0</v>
      </c>
      <c r="D60" s="214">
        <f>SUM(D38:D59)</f>
        <v>0</v>
      </c>
      <c r="E60" s="214">
        <f>SUM(E38:E59)</f>
        <v>0</v>
      </c>
      <c r="F60" s="214">
        <f t="shared" ref="F60:I60" si="8">SUM(F38:F59)</f>
        <v>0</v>
      </c>
      <c r="G60" s="214">
        <f t="shared" si="8"/>
        <v>0</v>
      </c>
      <c r="H60" s="214">
        <f t="shared" si="8"/>
        <v>0</v>
      </c>
      <c r="I60" s="214">
        <f t="shared" si="8"/>
        <v>0</v>
      </c>
      <c r="J60" s="117">
        <f>SUM(J38:J59)</f>
        <v>0</v>
      </c>
      <c r="K60" s="118">
        <f>SUM(K38:K59)</f>
        <v>0</v>
      </c>
      <c r="M60" s="34"/>
    </row>
    <row r="61" spans="1:14" ht="14" x14ac:dyDescent="0.25">
      <c r="A61" s="84"/>
      <c r="B61" s="85"/>
      <c r="C61" s="84"/>
      <c r="D61" s="84"/>
      <c r="E61" s="84"/>
      <c r="F61" s="84"/>
      <c r="G61" s="86"/>
      <c r="H61" s="84"/>
      <c r="I61" s="84"/>
      <c r="J61" s="84"/>
      <c r="K61" s="84"/>
      <c r="L61" s="102"/>
      <c r="M61" s="34"/>
    </row>
    <row r="62" spans="1:14" ht="14" x14ac:dyDescent="0.25">
      <c r="A62" s="84"/>
      <c r="B62" s="85"/>
      <c r="C62" s="84"/>
      <c r="D62" s="84"/>
      <c r="E62" s="84"/>
      <c r="F62" s="84"/>
      <c r="G62" s="86"/>
      <c r="H62" s="84"/>
      <c r="I62" s="84"/>
      <c r="J62" s="84"/>
      <c r="K62" s="84"/>
      <c r="L62" s="102"/>
      <c r="M62" s="34"/>
    </row>
    <row r="63" spans="1:14" ht="14" x14ac:dyDescent="0.25">
      <c r="A63" s="84"/>
      <c r="B63" s="85"/>
      <c r="C63" s="84"/>
      <c r="D63" s="84"/>
      <c r="E63" s="84"/>
      <c r="F63" s="84"/>
      <c r="G63" s="86"/>
      <c r="H63" s="84"/>
      <c r="I63" s="84"/>
      <c r="J63" s="84"/>
      <c r="K63" s="84"/>
      <c r="L63" s="102"/>
      <c r="M63" s="34"/>
    </row>
    <row r="64" spans="1:14" ht="15.5" x14ac:dyDescent="0.35">
      <c r="A64" s="135" t="s">
        <v>194</v>
      </c>
      <c r="B64" s="136"/>
      <c r="C64" s="136"/>
      <c r="D64" s="136"/>
      <c r="E64" s="136"/>
      <c r="F64" s="136"/>
      <c r="G64" s="136"/>
      <c r="H64" s="136"/>
      <c r="I64" s="136"/>
      <c r="J64" s="136"/>
      <c r="K64" s="136"/>
      <c r="L64" s="137"/>
      <c r="M64" s="136"/>
      <c r="N64" s="136"/>
    </row>
    <row r="65" spans="1:14" ht="13" x14ac:dyDescent="0.25">
      <c r="A65" s="370" t="s">
        <v>215</v>
      </c>
      <c r="B65" s="370"/>
      <c r="C65" s="370"/>
      <c r="D65" s="370"/>
      <c r="E65" s="370"/>
      <c r="F65" s="370"/>
      <c r="G65" s="370"/>
      <c r="H65" s="370"/>
      <c r="I65" s="370"/>
      <c r="J65" s="370"/>
      <c r="K65" s="370"/>
      <c r="L65" s="370"/>
      <c r="M65" s="370"/>
      <c r="N65" s="370"/>
    </row>
    <row r="66" spans="1:14" ht="13" x14ac:dyDescent="0.25">
      <c r="A66" s="371" t="s">
        <v>27</v>
      </c>
      <c r="B66" s="371" t="s">
        <v>91</v>
      </c>
      <c r="C66" s="371" t="s">
        <v>216</v>
      </c>
      <c r="D66" s="371" t="s">
        <v>217</v>
      </c>
      <c r="E66" s="371" t="s">
        <v>218</v>
      </c>
      <c r="F66" s="373" t="s">
        <v>219</v>
      </c>
      <c r="G66" s="373"/>
      <c r="H66" s="373"/>
      <c r="I66" s="373"/>
      <c r="J66" s="373"/>
      <c r="K66" s="371" t="s">
        <v>220</v>
      </c>
      <c r="L66" s="365" t="s">
        <v>221</v>
      </c>
      <c r="M66" s="367" t="s">
        <v>193</v>
      </c>
      <c r="N66" s="367" t="s">
        <v>222</v>
      </c>
    </row>
    <row r="67" spans="1:14" ht="97" customHeight="1" thickBot="1" x14ac:dyDescent="0.3">
      <c r="A67" s="371"/>
      <c r="B67" s="371"/>
      <c r="C67" s="372"/>
      <c r="D67" s="372"/>
      <c r="E67" s="371"/>
      <c r="F67" s="140" t="s">
        <v>223</v>
      </c>
      <c r="G67" s="141" t="s">
        <v>224</v>
      </c>
      <c r="H67" s="141" t="s">
        <v>225</v>
      </c>
      <c r="I67" s="142" t="s">
        <v>226</v>
      </c>
      <c r="J67" s="142" t="s">
        <v>227</v>
      </c>
      <c r="K67" s="371"/>
      <c r="L67" s="366"/>
      <c r="M67" s="367"/>
      <c r="N67" s="367"/>
    </row>
    <row r="68" spans="1:14" ht="62.5" customHeight="1" x14ac:dyDescent="0.25">
      <c r="A68" s="110">
        <v>1</v>
      </c>
      <c r="B68" s="300" t="s">
        <v>228</v>
      </c>
      <c r="C68" s="290"/>
      <c r="D68" s="304"/>
      <c r="E68" s="207">
        <f>D68*365</f>
        <v>0</v>
      </c>
      <c r="F68" s="307"/>
      <c r="G68" s="308"/>
      <c r="H68" s="309"/>
      <c r="I68" s="309"/>
      <c r="J68" s="285"/>
      <c r="K68" s="206">
        <f>SUM(F68:J68)</f>
        <v>0</v>
      </c>
      <c r="L68" s="100">
        <f>K68*365</f>
        <v>0</v>
      </c>
      <c r="M68" s="100">
        <f>E68-L68</f>
        <v>0</v>
      </c>
      <c r="N68" s="144" t="e">
        <f>(L68/E68)</f>
        <v>#DIV/0!</v>
      </c>
    </row>
    <row r="69" spans="1:14" ht="60" customHeight="1" x14ac:dyDescent="0.25">
      <c r="A69" s="110">
        <v>2</v>
      </c>
      <c r="B69" s="300" t="s">
        <v>229</v>
      </c>
      <c r="C69" s="291"/>
      <c r="D69" s="305"/>
      <c r="E69" s="207">
        <f t="shared" ref="E69:E78" si="9">D69*365</f>
        <v>0</v>
      </c>
      <c r="F69" s="310"/>
      <c r="G69" s="227"/>
      <c r="H69" s="228"/>
      <c r="I69" s="228"/>
      <c r="J69" s="287"/>
      <c r="K69" s="206">
        <f>SUM(F69:J69)</f>
        <v>0</v>
      </c>
      <c r="L69" s="100">
        <f>K69*365</f>
        <v>0</v>
      </c>
      <c r="M69" s="100">
        <f>E69-L69</f>
        <v>0</v>
      </c>
      <c r="N69" s="144" t="e">
        <f t="shared" ref="N69:N79" si="10">(L69/E69)</f>
        <v>#DIV/0!</v>
      </c>
    </row>
    <row r="70" spans="1:14" ht="58.5" customHeight="1" x14ac:dyDescent="0.25">
      <c r="A70" s="110">
        <v>3</v>
      </c>
      <c r="B70" s="300" t="s">
        <v>230</v>
      </c>
      <c r="C70" s="291"/>
      <c r="D70" s="305"/>
      <c r="E70" s="207">
        <f t="shared" si="9"/>
        <v>0</v>
      </c>
      <c r="F70" s="310"/>
      <c r="G70" s="227"/>
      <c r="H70" s="228"/>
      <c r="I70" s="228"/>
      <c r="J70" s="287"/>
      <c r="K70" s="206">
        <f>SUM(F70:J70)</f>
        <v>0</v>
      </c>
      <c r="L70" s="100">
        <f>K70*365</f>
        <v>0</v>
      </c>
      <c r="M70" s="100">
        <f>E70-L70</f>
        <v>0</v>
      </c>
      <c r="N70" s="144" t="e">
        <f t="shared" si="10"/>
        <v>#DIV/0!</v>
      </c>
    </row>
    <row r="71" spans="1:14" ht="60" customHeight="1" x14ac:dyDescent="0.25">
      <c r="A71" s="110">
        <v>4</v>
      </c>
      <c r="B71" s="300" t="s">
        <v>231</v>
      </c>
      <c r="C71" s="291"/>
      <c r="D71" s="305"/>
      <c r="E71" s="207">
        <f t="shared" si="9"/>
        <v>0</v>
      </c>
      <c r="F71" s="310"/>
      <c r="G71" s="227"/>
      <c r="H71" s="228"/>
      <c r="I71" s="228"/>
      <c r="J71" s="287"/>
      <c r="K71" s="206">
        <f>SUM(F71:J71)</f>
        <v>0</v>
      </c>
      <c r="L71" s="100">
        <f t="shared" ref="L71:L78" si="11">K71*365</f>
        <v>0</v>
      </c>
      <c r="M71" s="100">
        <f>E71-L71</f>
        <v>0</v>
      </c>
      <c r="N71" s="144" t="e">
        <f t="shared" si="10"/>
        <v>#DIV/0!</v>
      </c>
    </row>
    <row r="72" spans="1:14" ht="51.5" customHeight="1" x14ac:dyDescent="0.25">
      <c r="A72" s="110">
        <v>5</v>
      </c>
      <c r="B72" s="300" t="s">
        <v>232</v>
      </c>
      <c r="C72" s="291"/>
      <c r="D72" s="305"/>
      <c r="E72" s="207">
        <f t="shared" si="9"/>
        <v>0</v>
      </c>
      <c r="F72" s="310"/>
      <c r="G72" s="227"/>
      <c r="H72" s="228"/>
      <c r="I72" s="228"/>
      <c r="J72" s="287"/>
      <c r="K72" s="206">
        <f>SUM(F72:J72)</f>
        <v>0</v>
      </c>
      <c r="L72" s="100">
        <f t="shared" si="11"/>
        <v>0</v>
      </c>
      <c r="M72" s="100">
        <f t="shared" ref="M72:M78" si="12">E72-L72</f>
        <v>0</v>
      </c>
      <c r="N72" s="144" t="e">
        <f t="shared" si="10"/>
        <v>#DIV/0!</v>
      </c>
    </row>
    <row r="73" spans="1:14" ht="54.5" customHeight="1" x14ac:dyDescent="0.25">
      <c r="A73" s="110">
        <v>6</v>
      </c>
      <c r="B73" s="300" t="s">
        <v>233</v>
      </c>
      <c r="C73" s="291"/>
      <c r="D73" s="305"/>
      <c r="E73" s="207">
        <f t="shared" si="9"/>
        <v>0</v>
      </c>
      <c r="F73" s="310"/>
      <c r="G73" s="227"/>
      <c r="H73" s="228"/>
      <c r="I73" s="228"/>
      <c r="J73" s="287"/>
      <c r="K73" s="206">
        <f t="shared" ref="K73:K78" si="13">SUM(F73:J73)</f>
        <v>0</v>
      </c>
      <c r="L73" s="100">
        <f t="shared" si="11"/>
        <v>0</v>
      </c>
      <c r="M73" s="100">
        <f t="shared" si="12"/>
        <v>0</v>
      </c>
      <c r="N73" s="144" t="e">
        <f t="shared" si="10"/>
        <v>#DIV/0!</v>
      </c>
    </row>
    <row r="74" spans="1:14" ht="54" customHeight="1" x14ac:dyDescent="0.25">
      <c r="A74" s="110">
        <v>7</v>
      </c>
      <c r="B74" s="300" t="s">
        <v>234</v>
      </c>
      <c r="C74" s="291"/>
      <c r="D74" s="305"/>
      <c r="E74" s="207">
        <f t="shared" si="9"/>
        <v>0</v>
      </c>
      <c r="F74" s="310"/>
      <c r="G74" s="227"/>
      <c r="H74" s="228"/>
      <c r="I74" s="228"/>
      <c r="J74" s="287"/>
      <c r="K74" s="206">
        <f t="shared" si="13"/>
        <v>0</v>
      </c>
      <c r="L74" s="100">
        <f t="shared" si="11"/>
        <v>0</v>
      </c>
      <c r="M74" s="100">
        <f t="shared" si="12"/>
        <v>0</v>
      </c>
      <c r="N74" s="144" t="e">
        <f t="shared" si="10"/>
        <v>#DIV/0!</v>
      </c>
    </row>
    <row r="75" spans="1:14" ht="48.5" customHeight="1" x14ac:dyDescent="0.25">
      <c r="A75" s="110">
        <v>8</v>
      </c>
      <c r="B75" s="300" t="s">
        <v>235</v>
      </c>
      <c r="C75" s="291"/>
      <c r="D75" s="305"/>
      <c r="E75" s="207">
        <f t="shared" si="9"/>
        <v>0</v>
      </c>
      <c r="F75" s="310"/>
      <c r="G75" s="227"/>
      <c r="H75" s="228"/>
      <c r="I75" s="228"/>
      <c r="J75" s="287"/>
      <c r="K75" s="206">
        <f t="shared" si="13"/>
        <v>0</v>
      </c>
      <c r="L75" s="100">
        <f t="shared" si="11"/>
        <v>0</v>
      </c>
      <c r="M75" s="100">
        <f t="shared" si="12"/>
        <v>0</v>
      </c>
      <c r="N75" s="144" t="e">
        <f t="shared" si="10"/>
        <v>#DIV/0!</v>
      </c>
    </row>
    <row r="76" spans="1:14" ht="43" customHeight="1" x14ac:dyDescent="0.25">
      <c r="A76" s="110">
        <v>9</v>
      </c>
      <c r="B76" s="300" t="s">
        <v>236</v>
      </c>
      <c r="C76" s="291"/>
      <c r="D76" s="305"/>
      <c r="E76" s="207">
        <f t="shared" si="9"/>
        <v>0</v>
      </c>
      <c r="F76" s="310"/>
      <c r="G76" s="227"/>
      <c r="H76" s="228"/>
      <c r="I76" s="228"/>
      <c r="J76" s="287"/>
      <c r="K76" s="206">
        <f t="shared" si="13"/>
        <v>0</v>
      </c>
      <c r="L76" s="100">
        <f t="shared" si="11"/>
        <v>0</v>
      </c>
      <c r="M76" s="100">
        <f t="shared" si="12"/>
        <v>0</v>
      </c>
      <c r="N76" s="144" t="e">
        <f t="shared" si="10"/>
        <v>#DIV/0!</v>
      </c>
    </row>
    <row r="77" spans="1:14" ht="42" customHeight="1" x14ac:dyDescent="0.25">
      <c r="A77" s="110">
        <v>10</v>
      </c>
      <c r="B77" s="201" t="s">
        <v>237</v>
      </c>
      <c r="C77" s="291"/>
      <c r="D77" s="305"/>
      <c r="E77" s="207">
        <f t="shared" si="9"/>
        <v>0</v>
      </c>
      <c r="F77" s="310"/>
      <c r="G77" s="227"/>
      <c r="H77" s="228"/>
      <c r="I77" s="228"/>
      <c r="J77" s="287"/>
      <c r="K77" s="206">
        <f t="shared" si="13"/>
        <v>0</v>
      </c>
      <c r="L77" s="100">
        <f t="shared" si="11"/>
        <v>0</v>
      </c>
      <c r="M77" s="100">
        <f t="shared" si="12"/>
        <v>0</v>
      </c>
      <c r="N77" s="144" t="e">
        <f t="shared" si="10"/>
        <v>#DIV/0!</v>
      </c>
    </row>
    <row r="78" spans="1:14" ht="20" customHeight="1" thickBot="1" x14ac:dyDescent="0.3">
      <c r="A78" s="110">
        <v>11</v>
      </c>
      <c r="B78" s="201" t="s">
        <v>238</v>
      </c>
      <c r="C78" s="292"/>
      <c r="D78" s="306"/>
      <c r="E78" s="207">
        <f t="shared" si="9"/>
        <v>0</v>
      </c>
      <c r="F78" s="311"/>
      <c r="G78" s="312"/>
      <c r="H78" s="313"/>
      <c r="I78" s="313"/>
      <c r="J78" s="289"/>
      <c r="K78" s="206">
        <f t="shared" si="13"/>
        <v>0</v>
      </c>
      <c r="L78" s="100">
        <f t="shared" si="11"/>
        <v>0</v>
      </c>
      <c r="M78" s="100">
        <f t="shared" si="12"/>
        <v>0</v>
      </c>
      <c r="N78" s="144" t="e">
        <f t="shared" si="10"/>
        <v>#DIV/0!</v>
      </c>
    </row>
    <row r="79" spans="1:14" ht="25" customHeight="1" x14ac:dyDescent="0.25">
      <c r="A79" s="368" t="s">
        <v>32</v>
      </c>
      <c r="B79" s="369"/>
      <c r="C79" s="301">
        <f>SUM(C68:C78)</f>
        <v>0</v>
      </c>
      <c r="D79" s="302">
        <f>SUM(D68:D78)</f>
        <v>0</v>
      </c>
      <c r="E79" s="146">
        <f>SUM(E68:E78)</f>
        <v>0</v>
      </c>
      <c r="F79" s="302">
        <f>SUM(F68:F78)</f>
        <v>0</v>
      </c>
      <c r="G79" s="302">
        <f t="shared" ref="G79:M79" si="14">SUM(G68:G78)</f>
        <v>0</v>
      </c>
      <c r="H79" s="302">
        <f t="shared" si="14"/>
        <v>0</v>
      </c>
      <c r="I79" s="302">
        <f t="shared" si="14"/>
        <v>0</v>
      </c>
      <c r="J79" s="302">
        <f t="shared" si="14"/>
        <v>0</v>
      </c>
      <c r="K79" s="146">
        <f t="shared" si="14"/>
        <v>0</v>
      </c>
      <c r="L79" s="147">
        <f t="shared" si="14"/>
        <v>0</v>
      </c>
      <c r="M79" s="146">
        <f t="shared" si="14"/>
        <v>0</v>
      </c>
      <c r="N79" s="148" t="e">
        <f t="shared" si="10"/>
        <v>#DIV/0!</v>
      </c>
    </row>
    <row r="80" spans="1:14" ht="14" x14ac:dyDescent="0.25">
      <c r="A80" s="84"/>
      <c r="B80" s="85"/>
      <c r="C80" s="84"/>
      <c r="D80" s="84"/>
      <c r="E80" s="84"/>
      <c r="F80" s="84"/>
      <c r="G80" s="86"/>
      <c r="H80" s="84"/>
      <c r="I80" s="84"/>
      <c r="J80" s="84"/>
      <c r="K80" s="84"/>
      <c r="L80" s="102"/>
      <c r="M80" s="34"/>
    </row>
    <row r="81" spans="1:13" ht="14" x14ac:dyDescent="0.25">
      <c r="A81" s="84"/>
      <c r="B81" s="85"/>
      <c r="C81" s="84"/>
      <c r="D81" s="84"/>
      <c r="E81" s="84"/>
      <c r="F81" s="84"/>
      <c r="G81" s="86"/>
      <c r="H81" s="84"/>
      <c r="I81" s="84"/>
      <c r="J81" s="84"/>
      <c r="K81" s="84"/>
      <c r="L81" s="102"/>
      <c r="M81" s="34"/>
    </row>
    <row r="82" spans="1:13" ht="14" x14ac:dyDescent="0.25">
      <c r="A82" s="84"/>
      <c r="B82" s="85"/>
      <c r="C82" s="84"/>
      <c r="D82" s="84"/>
      <c r="E82" s="84"/>
      <c r="F82" s="84"/>
      <c r="G82" s="86"/>
      <c r="H82" s="84"/>
      <c r="I82" s="84"/>
      <c r="J82" s="84"/>
      <c r="K82" s="84"/>
      <c r="L82" s="102"/>
      <c r="M82" s="34"/>
    </row>
    <row r="83" spans="1:13" ht="14" x14ac:dyDescent="0.3">
      <c r="A83" s="26"/>
      <c r="B83" s="80"/>
      <c r="C83" s="81"/>
      <c r="D83" s="81"/>
      <c r="E83" s="81"/>
      <c r="F83" s="82"/>
      <c r="G83" s="26"/>
      <c r="H83" s="82"/>
      <c r="I83" s="26"/>
      <c r="J83" s="26"/>
      <c r="K83" s="81"/>
    </row>
  </sheetData>
  <mergeCells count="24">
    <mergeCell ref="L66:L67"/>
    <mergeCell ref="M66:M67"/>
    <mergeCell ref="N66:N67"/>
    <mergeCell ref="A79:B79"/>
    <mergeCell ref="L36:L37"/>
    <mergeCell ref="A60:B60"/>
    <mergeCell ref="A65:N65"/>
    <mergeCell ref="A66:A67"/>
    <mergeCell ref="B66:B67"/>
    <mergeCell ref="C66:C67"/>
    <mergeCell ref="D66:D67"/>
    <mergeCell ref="E66:E67"/>
    <mergeCell ref="F66:J66"/>
    <mergeCell ref="K66:K67"/>
    <mergeCell ref="A2:K2"/>
    <mergeCell ref="K8:K17"/>
    <mergeCell ref="A30:B30"/>
    <mergeCell ref="A35:K35"/>
    <mergeCell ref="A36:A37"/>
    <mergeCell ref="B36:B37"/>
    <mergeCell ref="C36:C37"/>
    <mergeCell ref="D36:I36"/>
    <mergeCell ref="J36:J37"/>
    <mergeCell ref="K36:K37"/>
  </mergeCells>
  <pageMargins left="1.34" right="0.7" top="0.25" bottom="0.55000000000000004" header="0.12" footer="0.3"/>
  <pageSetup paperSize="5" scale="71" orientation="landscape" horizont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5C2EC4-E91B-416B-8ECD-C92382491064}">
  <dimension ref="A1:N223"/>
  <sheetViews>
    <sheetView view="pageBreakPreview" topLeftCell="A31" zoomScale="85" zoomScaleNormal="60" zoomScaleSheetLayoutView="85" workbookViewId="0">
      <selection activeCell="C38" sqref="C38:D38"/>
    </sheetView>
  </sheetViews>
  <sheetFormatPr defaultColWidth="9.1796875" defaultRowHeight="14" x14ac:dyDescent="0.3"/>
  <cols>
    <col min="1" max="1" width="4.90625" style="38" customWidth="1"/>
    <col min="2" max="2" width="44.08984375" style="38" customWidth="1"/>
    <col min="3" max="5" width="14.81640625" style="38" customWidth="1"/>
    <col min="6" max="6" width="12.36328125" style="38" customWidth="1"/>
    <col min="7" max="7" width="10.6328125" style="38" customWidth="1"/>
    <col min="8" max="8" width="12" style="38" customWidth="1"/>
    <col min="9" max="9" width="13.1796875" style="40" customWidth="1"/>
    <col min="10" max="10" width="9.1796875" style="38" customWidth="1"/>
    <col min="11" max="11" width="11.7265625" style="38" customWidth="1"/>
    <col min="12" max="12" width="13.453125" style="38" customWidth="1"/>
    <col min="13" max="13" width="10.36328125" style="38" customWidth="1"/>
    <col min="14" max="14" width="10.6328125" style="38" customWidth="1"/>
    <col min="15" max="16384" width="9.1796875" style="38"/>
  </cols>
  <sheetData>
    <row r="1" spans="1:14" x14ac:dyDescent="0.3">
      <c r="A1" s="355" t="s">
        <v>126</v>
      </c>
      <c r="B1" s="355"/>
      <c r="C1" s="355"/>
      <c r="D1" s="355"/>
      <c r="E1" s="355"/>
      <c r="F1" s="355"/>
      <c r="G1" s="355"/>
      <c r="H1" s="355"/>
      <c r="I1" s="355"/>
    </row>
    <row r="2" spans="1:14" x14ac:dyDescent="0.3">
      <c r="A2" s="39"/>
      <c r="B2" s="39"/>
      <c r="C2" s="39"/>
      <c r="D2" s="39"/>
      <c r="E2" s="39"/>
      <c r="F2" s="39"/>
      <c r="G2" s="39"/>
      <c r="H2" s="39"/>
      <c r="I2" s="39"/>
    </row>
    <row r="3" spans="1:14" ht="15.5" x14ac:dyDescent="0.3">
      <c r="A3" s="374" t="s">
        <v>239</v>
      </c>
      <c r="B3" s="374"/>
      <c r="C3" s="374"/>
      <c r="D3" s="374"/>
      <c r="E3" s="374"/>
      <c r="F3" s="374"/>
      <c r="G3" s="374"/>
      <c r="H3" s="374"/>
      <c r="I3" s="374"/>
      <c r="J3" s="374"/>
      <c r="K3" s="374"/>
      <c r="L3" s="374"/>
      <c r="M3" s="374"/>
      <c r="N3" s="374"/>
    </row>
    <row r="4" spans="1:14" x14ac:dyDescent="0.3">
      <c r="A4" s="375" t="s">
        <v>240</v>
      </c>
      <c r="B4" s="376"/>
      <c r="C4" s="376"/>
      <c r="D4" s="376"/>
      <c r="E4" s="376"/>
      <c r="F4" s="376"/>
      <c r="G4" s="376"/>
      <c r="H4" s="376"/>
      <c r="I4" s="376"/>
      <c r="J4" s="376"/>
      <c r="K4" s="376"/>
      <c r="L4" s="376"/>
      <c r="M4" s="376"/>
      <c r="N4" s="376"/>
    </row>
    <row r="5" spans="1:14" x14ac:dyDescent="0.3">
      <c r="A5" s="377" t="s">
        <v>241</v>
      </c>
      <c r="B5" s="377"/>
      <c r="C5" s="377"/>
      <c r="D5" s="377"/>
      <c r="E5" s="377"/>
      <c r="F5" s="377"/>
      <c r="G5" s="377"/>
      <c r="H5" s="377"/>
      <c r="I5" s="377"/>
      <c r="J5" s="377"/>
      <c r="K5" s="377"/>
      <c r="L5" s="377"/>
      <c r="M5" s="377"/>
      <c r="N5" s="377"/>
    </row>
    <row r="6" spans="1:14" x14ac:dyDescent="0.3">
      <c r="A6" s="371" t="s">
        <v>27</v>
      </c>
      <c r="B6" s="371" t="s">
        <v>91</v>
      </c>
      <c r="C6" s="371" t="s">
        <v>216</v>
      </c>
      <c r="D6" s="371" t="s">
        <v>217</v>
      </c>
      <c r="E6" s="371" t="s">
        <v>218</v>
      </c>
      <c r="F6" s="373" t="s">
        <v>242</v>
      </c>
      <c r="G6" s="373"/>
      <c r="H6" s="373"/>
      <c r="I6" s="373"/>
      <c r="J6" s="373"/>
      <c r="K6" s="371" t="s">
        <v>243</v>
      </c>
      <c r="L6" s="365" t="s">
        <v>244</v>
      </c>
      <c r="M6" s="367" t="s">
        <v>193</v>
      </c>
      <c r="N6" s="367" t="s">
        <v>222</v>
      </c>
    </row>
    <row r="7" spans="1:14" ht="65.5" customHeight="1" x14ac:dyDescent="0.3">
      <c r="A7" s="371"/>
      <c r="B7" s="371"/>
      <c r="C7" s="372"/>
      <c r="D7" s="372"/>
      <c r="E7" s="371"/>
      <c r="F7" s="140" t="s">
        <v>223</v>
      </c>
      <c r="G7" s="141" t="s">
        <v>224</v>
      </c>
      <c r="H7" s="141" t="s">
        <v>245</v>
      </c>
      <c r="I7" s="142" t="s">
        <v>246</v>
      </c>
      <c r="J7" s="142" t="s">
        <v>227</v>
      </c>
      <c r="K7" s="371"/>
      <c r="L7" s="366"/>
      <c r="M7" s="367"/>
      <c r="N7" s="367"/>
    </row>
    <row r="8" spans="1:14" ht="25" x14ac:dyDescent="0.3">
      <c r="A8" s="154">
        <v>1</v>
      </c>
      <c r="B8" s="189" t="s">
        <v>247</v>
      </c>
      <c r="C8" s="225"/>
      <c r="D8" s="251"/>
      <c r="E8" s="192">
        <f>D8*365</f>
        <v>0</v>
      </c>
      <c r="F8" s="251"/>
      <c r="G8" s="251"/>
      <c r="H8" s="251"/>
      <c r="I8" s="251"/>
      <c r="J8" s="251"/>
      <c r="K8" s="193">
        <f>SUM(F8:J8)</f>
        <v>0</v>
      </c>
      <c r="L8" s="156">
        <f>K8*365</f>
        <v>0</v>
      </c>
      <c r="M8" s="156">
        <f>E8-L8</f>
        <v>0</v>
      </c>
      <c r="N8" s="144" t="e">
        <f>(L8/E8)</f>
        <v>#DIV/0!</v>
      </c>
    </row>
    <row r="9" spans="1:14" ht="25" x14ac:dyDescent="0.3">
      <c r="A9" s="154">
        <v>2</v>
      </c>
      <c r="B9" s="189" t="s">
        <v>248</v>
      </c>
      <c r="C9" s="225"/>
      <c r="D9" s="251"/>
      <c r="E9" s="192">
        <f t="shared" ref="E9:E14" si="0">D9*365</f>
        <v>0</v>
      </c>
      <c r="F9" s="251"/>
      <c r="G9" s="251"/>
      <c r="H9" s="251"/>
      <c r="I9" s="251"/>
      <c r="J9" s="251"/>
      <c r="K9" s="193">
        <f t="shared" ref="K9:K14" si="1">SUM(F9:J9)</f>
        <v>0</v>
      </c>
      <c r="L9" s="156">
        <f t="shared" ref="L9:L14" si="2">K9*365</f>
        <v>0</v>
      </c>
      <c r="M9" s="156">
        <f t="shared" ref="M9:M14" si="3">E9-L9</f>
        <v>0</v>
      </c>
      <c r="N9" s="144" t="e">
        <f t="shared" ref="N9:N14" si="4">(L9/E9)</f>
        <v>#DIV/0!</v>
      </c>
    </row>
    <row r="10" spans="1:14" ht="25" x14ac:dyDescent="0.3">
      <c r="A10" s="154">
        <v>3</v>
      </c>
      <c r="B10" s="189" t="s">
        <v>249</v>
      </c>
      <c r="C10" s="225"/>
      <c r="D10" s="251"/>
      <c r="E10" s="192">
        <f t="shared" si="0"/>
        <v>0</v>
      </c>
      <c r="F10" s="251"/>
      <c r="G10" s="251"/>
      <c r="H10" s="253"/>
      <c r="I10" s="253"/>
      <c r="J10" s="251"/>
      <c r="K10" s="193">
        <f t="shared" si="1"/>
        <v>0</v>
      </c>
      <c r="L10" s="156">
        <f t="shared" si="2"/>
        <v>0</v>
      </c>
      <c r="M10" s="156">
        <f t="shared" si="3"/>
        <v>0</v>
      </c>
      <c r="N10" s="144" t="e">
        <f t="shared" si="4"/>
        <v>#DIV/0!</v>
      </c>
    </row>
    <row r="11" spans="1:14" ht="25" x14ac:dyDescent="0.3">
      <c r="A11" s="154">
        <v>4</v>
      </c>
      <c r="B11" s="189" t="s">
        <v>250</v>
      </c>
      <c r="C11" s="225"/>
      <c r="D11" s="251"/>
      <c r="E11" s="192">
        <f t="shared" si="0"/>
        <v>0</v>
      </c>
      <c r="F11" s="251"/>
      <c r="G11" s="251"/>
      <c r="H11" s="251"/>
      <c r="I11" s="251"/>
      <c r="J11" s="251"/>
      <c r="K11" s="193">
        <f t="shared" si="1"/>
        <v>0</v>
      </c>
      <c r="L11" s="156">
        <f t="shared" si="2"/>
        <v>0</v>
      </c>
      <c r="M11" s="156">
        <f t="shared" si="3"/>
        <v>0</v>
      </c>
      <c r="N11" s="144" t="e">
        <f t="shared" si="4"/>
        <v>#DIV/0!</v>
      </c>
    </row>
    <row r="12" spans="1:14" ht="25" x14ac:dyDescent="0.3">
      <c r="A12" s="154">
        <v>5</v>
      </c>
      <c r="B12" s="189" t="s">
        <v>251</v>
      </c>
      <c r="C12" s="225"/>
      <c r="D12" s="251"/>
      <c r="E12" s="192">
        <f t="shared" si="0"/>
        <v>0</v>
      </c>
      <c r="F12" s="251"/>
      <c r="G12" s="251"/>
      <c r="H12" s="253"/>
      <c r="I12" s="253"/>
      <c r="J12" s="251"/>
      <c r="K12" s="193">
        <f t="shared" si="1"/>
        <v>0</v>
      </c>
      <c r="L12" s="156">
        <f t="shared" si="2"/>
        <v>0</v>
      </c>
      <c r="M12" s="156">
        <f t="shared" si="3"/>
        <v>0</v>
      </c>
      <c r="N12" s="144" t="e">
        <f t="shared" si="4"/>
        <v>#DIV/0!</v>
      </c>
    </row>
    <row r="13" spans="1:14" ht="25" x14ac:dyDescent="0.3">
      <c r="A13" s="154">
        <v>6</v>
      </c>
      <c r="B13" s="189" t="s">
        <v>252</v>
      </c>
      <c r="C13" s="225"/>
      <c r="D13" s="251"/>
      <c r="E13" s="192">
        <f t="shared" si="0"/>
        <v>0</v>
      </c>
      <c r="F13" s="251"/>
      <c r="G13" s="251"/>
      <c r="H13" s="251"/>
      <c r="I13" s="251"/>
      <c r="J13" s="251"/>
      <c r="K13" s="193">
        <f t="shared" si="1"/>
        <v>0</v>
      </c>
      <c r="L13" s="156">
        <f t="shared" si="2"/>
        <v>0</v>
      </c>
      <c r="M13" s="156">
        <f t="shared" si="3"/>
        <v>0</v>
      </c>
      <c r="N13" s="144" t="e">
        <f t="shared" si="4"/>
        <v>#DIV/0!</v>
      </c>
    </row>
    <row r="14" spans="1:14" ht="25" x14ac:dyDescent="0.3">
      <c r="A14" s="154">
        <v>7</v>
      </c>
      <c r="B14" s="189" t="s">
        <v>253</v>
      </c>
      <c r="C14" s="225"/>
      <c r="D14" s="251"/>
      <c r="E14" s="192">
        <f t="shared" si="0"/>
        <v>0</v>
      </c>
      <c r="F14" s="253"/>
      <c r="G14" s="253"/>
      <c r="H14" s="251"/>
      <c r="I14" s="251"/>
      <c r="J14" s="253"/>
      <c r="K14" s="193">
        <f t="shared" si="1"/>
        <v>0</v>
      </c>
      <c r="L14" s="156">
        <f t="shared" si="2"/>
        <v>0</v>
      </c>
      <c r="M14" s="156">
        <f t="shared" si="3"/>
        <v>0</v>
      </c>
      <c r="N14" s="144" t="e">
        <f t="shared" si="4"/>
        <v>#DIV/0!</v>
      </c>
    </row>
    <row r="15" spans="1:14" x14ac:dyDescent="0.3">
      <c r="A15" s="379" t="s">
        <v>32</v>
      </c>
      <c r="B15" s="380"/>
      <c r="C15" s="190">
        <f>SUM(C8:C14)</f>
        <v>0</v>
      </c>
      <c r="D15" s="191">
        <f>SUM(D8:D14)</f>
        <v>0</v>
      </c>
      <c r="E15" s="157">
        <f>SUM(E8:E14)</f>
        <v>0</v>
      </c>
      <c r="F15" s="191">
        <f>SUM(F8:F14)</f>
        <v>0</v>
      </c>
      <c r="G15" s="191">
        <f t="shared" ref="G15:M15" si="5">SUM(G8:G14)</f>
        <v>0</v>
      </c>
      <c r="H15" s="191">
        <f t="shared" si="5"/>
        <v>0</v>
      </c>
      <c r="I15" s="191">
        <f t="shared" si="5"/>
        <v>0</v>
      </c>
      <c r="J15" s="191">
        <f t="shared" si="5"/>
        <v>0</v>
      </c>
      <c r="K15" s="157">
        <f t="shared" si="5"/>
        <v>0</v>
      </c>
      <c r="L15" s="158">
        <f t="shared" si="5"/>
        <v>0</v>
      </c>
      <c r="M15" s="157">
        <f t="shared" si="5"/>
        <v>0</v>
      </c>
      <c r="N15" s="159" t="e">
        <f>(K15/E15)</f>
        <v>#DIV/0!</v>
      </c>
    </row>
    <row r="16" spans="1:14" x14ac:dyDescent="0.3">
      <c r="A16" s="39"/>
      <c r="B16" s="39"/>
      <c r="C16" s="39"/>
      <c r="D16" s="39"/>
      <c r="E16" s="39"/>
      <c r="F16" s="39"/>
      <c r="G16" s="39"/>
      <c r="H16" s="39"/>
      <c r="I16" s="39"/>
    </row>
    <row r="17" spans="1:9" x14ac:dyDescent="0.3">
      <c r="A17" s="39"/>
      <c r="B17" s="39"/>
      <c r="C17" s="39"/>
      <c r="D17" s="39"/>
      <c r="E17" s="39"/>
      <c r="F17" s="39"/>
      <c r="G17" s="39"/>
      <c r="H17" s="39"/>
      <c r="I17" s="39"/>
    </row>
    <row r="18" spans="1:9" x14ac:dyDescent="0.3">
      <c r="A18" s="39"/>
      <c r="B18" s="39"/>
      <c r="C18" s="39"/>
      <c r="D18" s="39"/>
      <c r="E18" s="39"/>
      <c r="F18" s="39"/>
      <c r="G18" s="39"/>
      <c r="H18" s="39"/>
      <c r="I18" s="39"/>
    </row>
    <row r="19" spans="1:9" x14ac:dyDescent="0.3">
      <c r="A19" s="381" t="s">
        <v>75</v>
      </c>
      <c r="B19" s="381"/>
      <c r="C19" s="183"/>
      <c r="D19" s="161"/>
      <c r="E19" s="161"/>
      <c r="F19" s="161"/>
      <c r="G19" s="161"/>
      <c r="H19" s="161"/>
      <c r="I19" s="161"/>
    </row>
    <row r="20" spans="1:9" x14ac:dyDescent="0.3">
      <c r="A20" s="162" t="s">
        <v>76</v>
      </c>
      <c r="B20" s="162"/>
      <c r="C20" s="163"/>
      <c r="D20" s="26"/>
      <c r="E20" s="26"/>
      <c r="F20" s="26"/>
      <c r="G20" s="26" t="s">
        <v>72</v>
      </c>
      <c r="H20" s="26"/>
      <c r="I20" s="81"/>
    </row>
    <row r="21" spans="1:9" ht="52.5" thickBot="1" x14ac:dyDescent="0.35">
      <c r="A21" s="182" t="s">
        <v>27</v>
      </c>
      <c r="B21" s="164" t="s">
        <v>91</v>
      </c>
      <c r="C21" s="101" t="s">
        <v>254</v>
      </c>
      <c r="D21" s="101" t="s">
        <v>255</v>
      </c>
      <c r="E21" s="101" t="s">
        <v>256</v>
      </c>
      <c r="F21" s="101" t="s">
        <v>257</v>
      </c>
      <c r="G21" s="101" t="s">
        <v>244</v>
      </c>
      <c r="H21" s="101" t="s">
        <v>258</v>
      </c>
      <c r="I21" s="101" t="s">
        <v>222</v>
      </c>
    </row>
    <row r="22" spans="1:9" ht="28" x14ac:dyDescent="0.3">
      <c r="A22" s="154">
        <v>1</v>
      </c>
      <c r="B22" s="194" t="s">
        <v>259</v>
      </c>
      <c r="C22" s="241"/>
      <c r="D22" s="258"/>
      <c r="E22" s="198">
        <f>D22*365</f>
        <v>0</v>
      </c>
      <c r="F22" s="261"/>
      <c r="G22" s="196">
        <f>F22*365</f>
        <v>0</v>
      </c>
      <c r="H22" s="165">
        <f>E22-G22</f>
        <v>0</v>
      </c>
      <c r="I22" s="144" t="e">
        <f>(G22/E22)</f>
        <v>#DIV/0!</v>
      </c>
    </row>
    <row r="23" spans="1:9" ht="42" x14ac:dyDescent="0.3">
      <c r="A23" s="154">
        <v>2</v>
      </c>
      <c r="B23" s="195" t="s">
        <v>260</v>
      </c>
      <c r="C23" s="243"/>
      <c r="D23" s="259"/>
      <c r="E23" s="198">
        <f t="shared" ref="E23:E24" si="6">D23*365</f>
        <v>0</v>
      </c>
      <c r="F23" s="262"/>
      <c r="G23" s="196">
        <f t="shared" ref="G23:G24" si="7">F23*365</f>
        <v>0</v>
      </c>
      <c r="H23" s="165">
        <f t="shared" ref="H23:H24" si="8">E23-G23</f>
        <v>0</v>
      </c>
      <c r="I23" s="144" t="e">
        <f t="shared" ref="I23:I24" si="9">(G23/E23)</f>
        <v>#DIV/0!</v>
      </c>
    </row>
    <row r="24" spans="1:9" ht="42.5" thickBot="1" x14ac:dyDescent="0.35">
      <c r="A24" s="154">
        <v>3</v>
      </c>
      <c r="B24" s="194" t="s">
        <v>261</v>
      </c>
      <c r="C24" s="245"/>
      <c r="D24" s="260"/>
      <c r="E24" s="198">
        <f t="shared" si="6"/>
        <v>0</v>
      </c>
      <c r="F24" s="263"/>
      <c r="G24" s="196">
        <f t="shared" si="7"/>
        <v>0</v>
      </c>
      <c r="H24" s="165">
        <f t="shared" si="8"/>
        <v>0</v>
      </c>
      <c r="I24" s="144" t="e">
        <f t="shared" si="9"/>
        <v>#DIV/0!</v>
      </c>
    </row>
    <row r="25" spans="1:9" x14ac:dyDescent="0.3">
      <c r="A25" s="382" t="s">
        <v>32</v>
      </c>
      <c r="B25" s="383"/>
      <c r="C25" s="190">
        <f t="shared" ref="C25:H25" si="10">SUM(C22:C24)</f>
        <v>0</v>
      </c>
      <c r="D25" s="197">
        <f t="shared" si="10"/>
        <v>0</v>
      </c>
      <c r="E25" s="166">
        <f t="shared" si="10"/>
        <v>0</v>
      </c>
      <c r="F25" s="197">
        <f t="shared" si="10"/>
        <v>0</v>
      </c>
      <c r="G25" s="167">
        <f>SUM(G22:G24)</f>
        <v>0</v>
      </c>
      <c r="H25" s="166">
        <f t="shared" si="10"/>
        <v>0</v>
      </c>
      <c r="I25" s="168" t="e">
        <f>G25/E25</f>
        <v>#DIV/0!</v>
      </c>
    </row>
    <row r="26" spans="1:9" x14ac:dyDescent="0.3">
      <c r="A26" s="39"/>
      <c r="B26" s="39"/>
      <c r="C26" s="39"/>
      <c r="D26" s="39"/>
      <c r="E26" s="39"/>
      <c r="F26" s="39"/>
      <c r="G26" s="39"/>
      <c r="H26" s="39"/>
      <c r="I26" s="39"/>
    </row>
    <row r="27" spans="1:9" x14ac:dyDescent="0.3">
      <c r="A27" s="39"/>
      <c r="B27" s="39"/>
      <c r="C27" s="39"/>
      <c r="D27" s="39"/>
      <c r="E27" s="39"/>
      <c r="F27" s="39"/>
      <c r="G27" s="39"/>
      <c r="H27" s="39"/>
      <c r="I27" s="39"/>
    </row>
    <row r="28" spans="1:9" x14ac:dyDescent="0.3">
      <c r="A28" s="39"/>
      <c r="B28" s="39"/>
      <c r="C28" s="39"/>
      <c r="D28" s="39"/>
      <c r="E28" s="39"/>
      <c r="F28" s="39"/>
      <c r="G28" s="39"/>
      <c r="H28" s="39"/>
      <c r="I28" s="39"/>
    </row>
    <row r="29" spans="1:9" x14ac:dyDescent="0.3">
      <c r="A29" s="354" t="s">
        <v>239</v>
      </c>
      <c r="B29" s="354"/>
      <c r="C29" s="354"/>
      <c r="D29" s="354"/>
      <c r="E29" s="354"/>
      <c r="F29" s="26"/>
      <c r="G29" s="39"/>
      <c r="H29" s="39"/>
      <c r="I29" s="39"/>
    </row>
    <row r="30" spans="1:9" x14ac:dyDescent="0.3">
      <c r="A30" s="384" t="s">
        <v>262</v>
      </c>
      <c r="B30" s="384"/>
      <c r="C30" s="384"/>
      <c r="D30" s="384"/>
      <c r="E30" s="384"/>
      <c r="F30" s="26"/>
      <c r="G30" s="39"/>
      <c r="H30" s="39"/>
      <c r="I30" s="39"/>
    </row>
    <row r="31" spans="1:9" ht="52" x14ac:dyDescent="0.3">
      <c r="A31" s="181" t="s">
        <v>27</v>
      </c>
      <c r="B31" s="169" t="s">
        <v>91</v>
      </c>
      <c r="C31" s="170" t="s">
        <v>263</v>
      </c>
      <c r="D31" s="171" t="s">
        <v>264</v>
      </c>
      <c r="E31" s="170" t="s">
        <v>265</v>
      </c>
      <c r="F31" s="171" t="s">
        <v>266</v>
      </c>
      <c r="G31" s="39"/>
      <c r="H31" s="39"/>
      <c r="I31" s="39"/>
    </row>
    <row r="32" spans="1:9" ht="14.5" thickBot="1" x14ac:dyDescent="0.35">
      <c r="A32" s="385" t="s">
        <v>267</v>
      </c>
      <c r="B32" s="386"/>
      <c r="C32" s="387"/>
      <c r="D32" s="387"/>
      <c r="E32" s="388"/>
      <c r="F32" s="26"/>
      <c r="G32" s="39"/>
      <c r="H32" s="39"/>
      <c r="I32" s="39"/>
    </row>
    <row r="33" spans="1:9" x14ac:dyDescent="0.3">
      <c r="A33" s="154">
        <v>1</v>
      </c>
      <c r="B33" s="189" t="s">
        <v>268</v>
      </c>
      <c r="C33" s="241"/>
      <c r="D33" s="241"/>
      <c r="E33" s="203">
        <f>C33</f>
        <v>0</v>
      </c>
      <c r="F33" s="155">
        <f>D33</f>
        <v>0</v>
      </c>
      <c r="G33" s="39"/>
      <c r="H33" s="39"/>
      <c r="I33" s="39"/>
    </row>
    <row r="34" spans="1:9" x14ac:dyDescent="0.3">
      <c r="A34" s="328">
        <v>2</v>
      </c>
      <c r="B34" s="199" t="s">
        <v>269</v>
      </c>
      <c r="C34" s="264"/>
      <c r="D34" s="264"/>
      <c r="E34" s="204">
        <f>C34*365</f>
        <v>0</v>
      </c>
      <c r="F34" s="172">
        <f>D34*365</f>
        <v>0</v>
      </c>
      <c r="G34" s="39"/>
      <c r="H34" s="39"/>
      <c r="I34" s="39"/>
    </row>
    <row r="35" spans="1:9" x14ac:dyDescent="0.3">
      <c r="A35" s="329"/>
      <c r="B35" s="200" t="s">
        <v>278</v>
      </c>
      <c r="C35" s="265"/>
      <c r="D35" s="265"/>
      <c r="E35" s="205">
        <f>C35*365</f>
        <v>0</v>
      </c>
      <c r="F35" s="173">
        <f>D35*365</f>
        <v>0</v>
      </c>
      <c r="G35" s="39"/>
      <c r="H35" s="39"/>
      <c r="I35" s="39"/>
    </row>
    <row r="36" spans="1:9" ht="25" x14ac:dyDescent="0.3">
      <c r="A36" s="329"/>
      <c r="B36" s="201" t="s">
        <v>280</v>
      </c>
      <c r="C36" s="265"/>
      <c r="D36" s="265"/>
      <c r="E36" s="205">
        <f t="shared" ref="E36:F38" si="11">C36*365</f>
        <v>0</v>
      </c>
      <c r="F36" s="173">
        <f t="shared" si="11"/>
        <v>0</v>
      </c>
      <c r="G36" s="39"/>
      <c r="H36" s="39"/>
      <c r="I36" s="39"/>
    </row>
    <row r="37" spans="1:9" x14ac:dyDescent="0.3">
      <c r="A37" s="329"/>
      <c r="B37" s="189" t="s">
        <v>279</v>
      </c>
      <c r="C37" s="265"/>
      <c r="D37" s="265"/>
      <c r="E37" s="205">
        <f t="shared" si="11"/>
        <v>0</v>
      </c>
      <c r="F37" s="173">
        <f t="shared" si="11"/>
        <v>0</v>
      </c>
      <c r="G37" s="39"/>
      <c r="H37" s="39" t="s">
        <v>72</v>
      </c>
      <c r="I37" s="39"/>
    </row>
    <row r="38" spans="1:9" x14ac:dyDescent="0.3">
      <c r="A38" s="330"/>
      <c r="B38" s="189" t="s">
        <v>281</v>
      </c>
      <c r="C38" s="265">
        <f>C34-(C35+C36+C37)</f>
        <v>0</v>
      </c>
      <c r="D38" s="265">
        <f>D34-(D35+D36+D37)</f>
        <v>0</v>
      </c>
      <c r="E38" s="205">
        <f t="shared" si="11"/>
        <v>0</v>
      </c>
      <c r="F38" s="173">
        <f t="shared" si="11"/>
        <v>0</v>
      </c>
      <c r="G38" s="39"/>
      <c r="H38" s="39"/>
      <c r="I38" s="39"/>
    </row>
    <row r="39" spans="1:9" ht="25.5" thickBot="1" x14ac:dyDescent="0.35">
      <c r="A39" s="154">
        <v>3</v>
      </c>
      <c r="B39" s="201" t="s">
        <v>270</v>
      </c>
      <c r="C39" s="266"/>
      <c r="D39" s="266"/>
      <c r="E39" s="206"/>
      <c r="F39" s="100"/>
      <c r="G39" s="39"/>
      <c r="H39" s="39"/>
      <c r="I39" s="39"/>
    </row>
    <row r="40" spans="1:9" ht="23.5" customHeight="1" x14ac:dyDescent="0.3">
      <c r="A40" s="174"/>
      <c r="B40" s="174" t="s">
        <v>271</v>
      </c>
      <c r="C40" s="202">
        <f>C34</f>
        <v>0</v>
      </c>
      <c r="D40" s="202">
        <f>D34</f>
        <v>0</v>
      </c>
      <c r="E40" s="175">
        <f>E34</f>
        <v>0</v>
      </c>
      <c r="F40" s="175">
        <f>F34</f>
        <v>0</v>
      </c>
      <c r="G40" s="39"/>
      <c r="H40" s="39"/>
      <c r="I40" s="39"/>
    </row>
    <row r="41" spans="1:9" ht="14" customHeight="1" x14ac:dyDescent="0.3">
      <c r="A41" s="389" t="s">
        <v>272</v>
      </c>
      <c r="B41" s="390"/>
      <c r="C41" s="176">
        <f>SUM(C40:D40)</f>
        <v>0</v>
      </c>
      <c r="D41" s="177" t="s">
        <v>273</v>
      </c>
      <c r="E41" s="178">
        <f>SUM(E40:F40)</f>
        <v>0</v>
      </c>
      <c r="F41" s="179" t="s">
        <v>110</v>
      </c>
      <c r="G41" s="39"/>
      <c r="H41" s="39"/>
      <c r="I41" s="39"/>
    </row>
    <row r="42" spans="1:9" x14ac:dyDescent="0.3">
      <c r="A42" s="378" t="s">
        <v>274</v>
      </c>
      <c r="B42" s="378"/>
      <c r="C42" s="180">
        <f>SUM(C33:D33)</f>
        <v>0</v>
      </c>
      <c r="D42" s="28"/>
      <c r="E42" s="28"/>
      <c r="F42" s="26"/>
      <c r="G42" s="39"/>
      <c r="H42" s="39"/>
      <c r="I42" s="39"/>
    </row>
    <row r="43" spans="1:9" x14ac:dyDescent="0.3">
      <c r="A43" s="39"/>
      <c r="B43" s="39" t="s">
        <v>72</v>
      </c>
      <c r="C43" s="39"/>
      <c r="D43" s="39"/>
      <c r="E43" s="39"/>
      <c r="F43" s="39"/>
      <c r="G43" s="39"/>
      <c r="H43" s="39"/>
      <c r="I43" s="39"/>
    </row>
    <row r="44" spans="1:9" x14ac:dyDescent="0.3">
      <c r="A44" s="39"/>
      <c r="B44" s="39"/>
      <c r="C44" s="39"/>
      <c r="D44" s="39"/>
      <c r="E44" s="39"/>
      <c r="F44" s="39"/>
      <c r="G44" s="39"/>
      <c r="H44" s="39"/>
      <c r="I44" s="39"/>
    </row>
    <row r="45" spans="1:9" x14ac:dyDescent="0.3">
      <c r="A45" s="39"/>
      <c r="B45" s="39"/>
      <c r="C45" s="39"/>
      <c r="D45" s="39"/>
      <c r="E45" s="39"/>
      <c r="F45" s="39"/>
      <c r="G45" s="39"/>
      <c r="H45" s="39"/>
      <c r="I45" s="39"/>
    </row>
    <row r="46" spans="1:9" x14ac:dyDescent="0.3">
      <c r="A46" s="39"/>
      <c r="B46" s="39"/>
      <c r="C46" s="39"/>
      <c r="D46" s="39"/>
      <c r="E46" s="39"/>
      <c r="F46" s="39"/>
      <c r="G46" s="39"/>
      <c r="H46" s="39"/>
      <c r="I46" s="39"/>
    </row>
    <row r="124" spans="1:9" ht="15.75" customHeight="1" x14ac:dyDescent="0.3">
      <c r="A124" s="391" t="s">
        <v>33</v>
      </c>
      <c r="B124" s="392"/>
      <c r="C124" s="392"/>
      <c r="D124" s="392"/>
      <c r="E124" s="392"/>
      <c r="F124" s="392"/>
      <c r="G124" s="392"/>
      <c r="H124" s="392"/>
      <c r="I124" s="392"/>
    </row>
    <row r="125" spans="1:9" x14ac:dyDescent="0.3">
      <c r="A125" s="393" t="s">
        <v>41</v>
      </c>
      <c r="B125" s="393"/>
      <c r="C125" s="393"/>
      <c r="D125" s="393"/>
      <c r="E125" s="393"/>
      <c r="F125" s="393"/>
      <c r="G125" s="393"/>
      <c r="H125" s="393"/>
      <c r="I125" s="393"/>
    </row>
    <row r="126" spans="1:9" ht="15" customHeight="1" x14ac:dyDescent="0.3">
      <c r="A126" s="394" t="s">
        <v>27</v>
      </c>
      <c r="B126" s="394" t="s">
        <v>31</v>
      </c>
      <c r="C126" s="184"/>
      <c r="D126" s="394" t="s">
        <v>42</v>
      </c>
      <c r="E126" s="394" t="s">
        <v>34</v>
      </c>
      <c r="F126" s="394" t="s">
        <v>43</v>
      </c>
      <c r="G126" s="394" t="s">
        <v>44</v>
      </c>
      <c r="H126" s="394" t="s">
        <v>45</v>
      </c>
      <c r="I126" s="394" t="s">
        <v>40</v>
      </c>
    </row>
    <row r="127" spans="1:9" x14ac:dyDescent="0.3">
      <c r="A127" s="395"/>
      <c r="B127" s="395"/>
      <c r="C127" s="185"/>
      <c r="D127" s="396"/>
      <c r="E127" s="395"/>
      <c r="F127" s="395"/>
      <c r="G127" s="395"/>
      <c r="H127" s="395"/>
      <c r="I127" s="395"/>
    </row>
    <row r="128" spans="1:9" x14ac:dyDescent="0.3">
      <c r="A128" s="41">
        <v>1</v>
      </c>
      <c r="B128" s="41" t="s">
        <v>29</v>
      </c>
      <c r="C128" s="41"/>
      <c r="D128" s="41"/>
      <c r="E128" s="41">
        <v>2</v>
      </c>
      <c r="F128" s="41">
        <v>10</v>
      </c>
      <c r="G128" s="41">
        <f t="shared" ref="G128:G134" si="12">E128*F128</f>
        <v>20</v>
      </c>
      <c r="H128" s="41">
        <v>20</v>
      </c>
      <c r="I128" s="44">
        <f>G128-H128</f>
        <v>0</v>
      </c>
    </row>
    <row r="129" spans="1:9" x14ac:dyDescent="0.3">
      <c r="A129" s="41">
        <v>2</v>
      </c>
      <c r="B129" s="41" t="s">
        <v>28</v>
      </c>
      <c r="C129" s="41"/>
      <c r="D129" s="41"/>
      <c r="E129" s="41">
        <v>3</v>
      </c>
      <c r="F129" s="41">
        <v>20</v>
      </c>
      <c r="G129" s="41">
        <f t="shared" si="12"/>
        <v>60</v>
      </c>
      <c r="H129" s="41">
        <v>60</v>
      </c>
      <c r="I129" s="44">
        <f t="shared" ref="I129:I134" si="13">G129-H129</f>
        <v>0</v>
      </c>
    </row>
    <row r="130" spans="1:9" x14ac:dyDescent="0.3">
      <c r="A130" s="41"/>
      <c r="D130" s="41"/>
      <c r="E130" s="41"/>
      <c r="F130" s="41"/>
      <c r="G130" s="41">
        <f t="shared" si="12"/>
        <v>0</v>
      </c>
      <c r="H130" s="41"/>
      <c r="I130" s="44">
        <f t="shared" si="13"/>
        <v>0</v>
      </c>
    </row>
    <row r="131" spans="1:9" x14ac:dyDescent="0.3">
      <c r="A131" s="41"/>
      <c r="B131" s="41"/>
      <c r="C131" s="41"/>
      <c r="D131" s="41"/>
      <c r="E131" s="41"/>
      <c r="F131" s="41"/>
      <c r="G131" s="41">
        <f t="shared" si="12"/>
        <v>0</v>
      </c>
      <c r="H131" s="41"/>
      <c r="I131" s="44">
        <f t="shared" si="13"/>
        <v>0</v>
      </c>
    </row>
    <row r="132" spans="1:9" x14ac:dyDescent="0.3">
      <c r="A132" s="41"/>
      <c r="B132" s="41"/>
      <c r="C132" s="41"/>
      <c r="D132" s="41"/>
      <c r="E132" s="41"/>
      <c r="F132" s="41"/>
      <c r="G132" s="41">
        <f t="shared" si="12"/>
        <v>0</v>
      </c>
      <c r="H132" s="41"/>
      <c r="I132" s="44">
        <f t="shared" si="13"/>
        <v>0</v>
      </c>
    </row>
    <row r="133" spans="1:9" x14ac:dyDescent="0.3">
      <c r="A133" s="41"/>
      <c r="B133" s="41"/>
      <c r="C133" s="41"/>
      <c r="D133" s="41"/>
      <c r="E133" s="41"/>
      <c r="F133" s="41"/>
      <c r="G133" s="41">
        <f t="shared" si="12"/>
        <v>0</v>
      </c>
      <c r="H133" s="41"/>
      <c r="I133" s="44">
        <f t="shared" si="13"/>
        <v>0</v>
      </c>
    </row>
    <row r="134" spans="1:9" x14ac:dyDescent="0.3">
      <c r="A134" s="41"/>
      <c r="B134" s="41"/>
      <c r="C134" s="41"/>
      <c r="D134" s="41"/>
      <c r="E134" s="41"/>
      <c r="F134" s="41"/>
      <c r="G134" s="41">
        <f t="shared" si="12"/>
        <v>0</v>
      </c>
      <c r="H134" s="41"/>
      <c r="I134" s="44">
        <f t="shared" si="13"/>
        <v>0</v>
      </c>
    </row>
    <row r="135" spans="1:9" x14ac:dyDescent="0.3">
      <c r="A135" s="41"/>
      <c r="B135" s="41"/>
      <c r="C135" s="41"/>
      <c r="D135" s="41"/>
      <c r="E135" s="41"/>
      <c r="F135" s="41"/>
      <c r="G135" s="41"/>
      <c r="H135" s="41"/>
      <c r="I135" s="44"/>
    </row>
    <row r="136" spans="1:9" x14ac:dyDescent="0.3">
      <c r="A136" s="41"/>
      <c r="B136" s="41"/>
      <c r="C136" s="41"/>
      <c r="D136" s="41"/>
      <c r="E136" s="41"/>
      <c r="F136" s="41"/>
      <c r="G136" s="41"/>
      <c r="H136" s="41"/>
      <c r="I136" s="44"/>
    </row>
    <row r="137" spans="1:9" x14ac:dyDescent="0.3">
      <c r="A137" s="41"/>
      <c r="B137" s="41"/>
      <c r="C137" s="41"/>
      <c r="D137" s="41"/>
      <c r="E137" s="41"/>
      <c r="F137" s="41"/>
      <c r="G137" s="41"/>
      <c r="H137" s="41"/>
      <c r="I137" s="44"/>
    </row>
    <row r="138" spans="1:9" x14ac:dyDescent="0.3">
      <c r="A138" s="41"/>
      <c r="B138" s="41"/>
      <c r="C138" s="41"/>
      <c r="D138" s="41"/>
      <c r="E138" s="41"/>
      <c r="F138" s="41"/>
      <c r="G138" s="41"/>
      <c r="H138" s="41"/>
      <c r="I138" s="44"/>
    </row>
    <row r="139" spans="1:9" x14ac:dyDescent="0.3">
      <c r="A139" s="41"/>
      <c r="B139" s="41"/>
      <c r="C139" s="41"/>
      <c r="D139" s="41"/>
      <c r="E139" s="41"/>
      <c r="F139" s="41"/>
      <c r="G139" s="41"/>
      <c r="H139" s="41"/>
      <c r="I139" s="44"/>
    </row>
    <row r="140" spans="1:9" x14ac:dyDescent="0.3">
      <c r="A140" s="41"/>
      <c r="B140" s="41"/>
      <c r="C140" s="41"/>
      <c r="D140" s="41"/>
      <c r="E140" s="41"/>
      <c r="F140" s="41"/>
      <c r="G140" s="41"/>
      <c r="H140" s="41"/>
      <c r="I140" s="44"/>
    </row>
    <row r="141" spans="1:9" x14ac:dyDescent="0.3">
      <c r="A141" s="41"/>
      <c r="B141" s="41"/>
      <c r="C141" s="41"/>
      <c r="D141" s="41"/>
      <c r="E141" s="41"/>
      <c r="F141" s="41"/>
      <c r="G141" s="41"/>
      <c r="H141" s="41"/>
      <c r="I141" s="44"/>
    </row>
    <row r="142" spans="1:9" x14ac:dyDescent="0.3">
      <c r="A142" s="41"/>
      <c r="B142" s="41"/>
      <c r="C142" s="41"/>
      <c r="D142" s="41"/>
      <c r="E142" s="41"/>
      <c r="F142" s="41"/>
      <c r="G142" s="41"/>
      <c r="H142" s="41"/>
      <c r="I142" s="44"/>
    </row>
    <row r="143" spans="1:9" x14ac:dyDescent="0.3">
      <c r="A143" s="41"/>
      <c r="B143" s="41"/>
      <c r="C143" s="41"/>
      <c r="D143" s="41"/>
      <c r="E143" s="41"/>
      <c r="F143" s="41"/>
      <c r="G143" s="41"/>
      <c r="H143" s="41"/>
      <c r="I143" s="44"/>
    </row>
    <row r="144" spans="1:9" x14ac:dyDescent="0.3">
      <c r="A144" s="41"/>
      <c r="B144" s="41"/>
      <c r="C144" s="41"/>
      <c r="D144" s="41"/>
      <c r="E144" s="41"/>
      <c r="F144" s="41"/>
      <c r="G144" s="41"/>
      <c r="H144" s="41"/>
      <c r="I144" s="44"/>
    </row>
    <row r="145" spans="1:9" x14ac:dyDescent="0.3">
      <c r="A145" s="45" t="s">
        <v>32</v>
      </c>
      <c r="B145" s="45"/>
      <c r="C145" s="45"/>
      <c r="D145" s="45"/>
      <c r="E145" s="45">
        <f>SUM(E128:E129)</f>
        <v>5</v>
      </c>
      <c r="F145" s="45">
        <f>SUM(F128:F129)</f>
        <v>30</v>
      </c>
      <c r="G145" s="45">
        <f>SUM(G128:G144)</f>
        <v>80</v>
      </c>
      <c r="H145" s="46">
        <f>SUM(H128:H144)</f>
        <v>80</v>
      </c>
      <c r="I145" s="47"/>
    </row>
    <row r="147" spans="1:9" x14ac:dyDescent="0.3">
      <c r="A147" s="38" t="s">
        <v>46</v>
      </c>
    </row>
    <row r="149" spans="1:9" ht="15.75" customHeight="1" x14ac:dyDescent="0.3">
      <c r="A149" s="391" t="s">
        <v>33</v>
      </c>
      <c r="B149" s="391"/>
      <c r="C149" s="391"/>
      <c r="D149" s="391"/>
      <c r="E149" s="391"/>
      <c r="F149" s="391"/>
      <c r="G149" s="391"/>
      <c r="H149" s="391"/>
    </row>
    <row r="150" spans="1:9" x14ac:dyDescent="0.3">
      <c r="A150" s="397" t="s">
        <v>47</v>
      </c>
      <c r="B150" s="397"/>
      <c r="C150" s="397"/>
      <c r="D150" s="397"/>
      <c r="E150" s="397"/>
      <c r="F150" s="397"/>
      <c r="G150" s="397"/>
      <c r="H150" s="397"/>
    </row>
    <row r="151" spans="1:9" x14ac:dyDescent="0.3">
      <c r="A151" s="48"/>
      <c r="B151" s="48"/>
      <c r="C151" s="48"/>
      <c r="D151" s="48"/>
      <c r="E151" s="48"/>
      <c r="F151" s="48"/>
      <c r="G151" s="48"/>
    </row>
    <row r="152" spans="1:9" ht="15" customHeight="1" x14ac:dyDescent="0.3">
      <c r="A152" s="398" t="s">
        <v>27</v>
      </c>
      <c r="B152" s="394" t="s">
        <v>31</v>
      </c>
      <c r="C152" s="184"/>
      <c r="D152" s="394" t="s">
        <v>34</v>
      </c>
      <c r="E152" s="394" t="s">
        <v>35</v>
      </c>
      <c r="F152" s="394" t="s">
        <v>48</v>
      </c>
      <c r="G152" s="394" t="s">
        <v>49</v>
      </c>
      <c r="H152" s="394" t="s">
        <v>40</v>
      </c>
    </row>
    <row r="153" spans="1:9" x14ac:dyDescent="0.3">
      <c r="A153" s="399"/>
      <c r="B153" s="396"/>
      <c r="C153" s="186"/>
      <c r="D153" s="396"/>
      <c r="E153" s="396"/>
      <c r="F153" s="395"/>
      <c r="G153" s="396"/>
      <c r="H153" s="396"/>
    </row>
    <row r="154" spans="1:9" x14ac:dyDescent="0.3">
      <c r="A154" s="41">
        <v>1</v>
      </c>
      <c r="B154" s="41" t="s">
        <v>50</v>
      </c>
      <c r="C154" s="41"/>
      <c r="D154" s="41"/>
      <c r="E154" s="41"/>
      <c r="F154" s="41">
        <f t="shared" ref="F154:F160" si="14">D154*E154</f>
        <v>0</v>
      </c>
      <c r="G154" s="41"/>
      <c r="H154" s="41">
        <f>F154-G154</f>
        <v>0</v>
      </c>
    </row>
    <row r="155" spans="1:9" x14ac:dyDescent="0.3">
      <c r="A155" s="41"/>
      <c r="B155" s="41"/>
      <c r="C155" s="41"/>
      <c r="D155" s="41"/>
      <c r="E155" s="41"/>
      <c r="F155" s="41">
        <f t="shared" si="14"/>
        <v>0</v>
      </c>
      <c r="G155" s="41"/>
      <c r="H155" s="41">
        <f t="shared" ref="H155:H160" si="15">F155-G155</f>
        <v>0</v>
      </c>
    </row>
    <row r="156" spans="1:9" x14ac:dyDescent="0.3">
      <c r="A156" s="41"/>
      <c r="B156" s="41"/>
      <c r="C156" s="41"/>
      <c r="D156" s="41"/>
      <c r="E156" s="41"/>
      <c r="F156" s="41">
        <f t="shared" si="14"/>
        <v>0</v>
      </c>
      <c r="G156" s="41"/>
      <c r="H156" s="41">
        <f t="shared" si="15"/>
        <v>0</v>
      </c>
    </row>
    <row r="157" spans="1:9" x14ac:dyDescent="0.3">
      <c r="A157" s="41"/>
      <c r="B157" s="41"/>
      <c r="C157" s="41"/>
      <c r="D157" s="41"/>
      <c r="E157" s="41"/>
      <c r="F157" s="41">
        <f t="shared" si="14"/>
        <v>0</v>
      </c>
      <c r="G157" s="41"/>
      <c r="H157" s="41">
        <f t="shared" si="15"/>
        <v>0</v>
      </c>
    </row>
    <row r="158" spans="1:9" x14ac:dyDescent="0.3">
      <c r="A158" s="41"/>
      <c r="B158" s="41"/>
      <c r="C158" s="41"/>
      <c r="D158" s="41"/>
      <c r="E158" s="41"/>
      <c r="F158" s="41">
        <f t="shared" si="14"/>
        <v>0</v>
      </c>
      <c r="G158" s="41"/>
      <c r="H158" s="41">
        <f t="shared" si="15"/>
        <v>0</v>
      </c>
    </row>
    <row r="159" spans="1:9" x14ac:dyDescent="0.3">
      <c r="A159" s="41"/>
      <c r="B159" s="41"/>
      <c r="C159" s="41"/>
      <c r="D159" s="41"/>
      <c r="E159" s="41"/>
      <c r="F159" s="41">
        <f t="shared" si="14"/>
        <v>0</v>
      </c>
      <c r="G159" s="41"/>
      <c r="H159" s="41">
        <f t="shared" si="15"/>
        <v>0</v>
      </c>
    </row>
    <row r="160" spans="1:9" x14ac:dyDescent="0.3">
      <c r="A160" s="41"/>
      <c r="B160" s="41"/>
      <c r="C160" s="41"/>
      <c r="D160" s="41"/>
      <c r="E160" s="41"/>
      <c r="F160" s="41">
        <f t="shared" si="14"/>
        <v>0</v>
      </c>
      <c r="G160" s="41"/>
      <c r="H160" s="41">
        <f t="shared" si="15"/>
        <v>0</v>
      </c>
    </row>
    <row r="161" spans="1:8" x14ac:dyDescent="0.3">
      <c r="A161" s="41"/>
      <c r="B161" s="41"/>
      <c r="C161" s="41"/>
      <c r="D161" s="41"/>
      <c r="E161" s="41"/>
      <c r="F161" s="41"/>
      <c r="G161" s="41"/>
      <c r="H161" s="41"/>
    </row>
    <row r="162" spans="1:8" x14ac:dyDescent="0.3">
      <c r="A162" s="41"/>
      <c r="B162" s="41"/>
      <c r="C162" s="41"/>
      <c r="D162" s="41"/>
      <c r="E162" s="41"/>
      <c r="F162" s="41"/>
      <c r="G162" s="41"/>
      <c r="H162" s="41"/>
    </row>
    <row r="163" spans="1:8" x14ac:dyDescent="0.3">
      <c r="A163" s="41"/>
      <c r="B163" s="41"/>
      <c r="C163" s="41"/>
      <c r="D163" s="41"/>
      <c r="E163" s="41"/>
      <c r="F163" s="41"/>
      <c r="G163" s="41"/>
      <c r="H163" s="41"/>
    </row>
    <row r="164" spans="1:8" ht="14.5" thickBot="1" x14ac:dyDescent="0.35">
      <c r="A164" s="50"/>
      <c r="B164" s="50"/>
      <c r="C164" s="50"/>
      <c r="D164" s="50"/>
      <c r="E164" s="50"/>
      <c r="F164" s="50"/>
      <c r="G164" s="50"/>
      <c r="H164" s="50"/>
    </row>
    <row r="165" spans="1:8" x14ac:dyDescent="0.3">
      <c r="A165" s="51" t="s">
        <v>32</v>
      </c>
      <c r="B165" s="51"/>
      <c r="C165" s="51"/>
      <c r="D165" s="51"/>
      <c r="E165" s="51"/>
      <c r="F165" s="51">
        <f>SUM(F154:F164)</f>
        <v>0</v>
      </c>
      <c r="G165" s="51">
        <f>SUM(G154:G154)</f>
        <v>0</v>
      </c>
      <c r="H165" s="51">
        <f>SUM(H154:H164)</f>
        <v>0</v>
      </c>
    </row>
    <row r="167" spans="1:8" x14ac:dyDescent="0.3">
      <c r="A167" s="38" t="s">
        <v>51</v>
      </c>
    </row>
    <row r="170" spans="1:8" ht="15.75" customHeight="1" x14ac:dyDescent="0.3">
      <c r="A170" s="391" t="s">
        <v>33</v>
      </c>
      <c r="B170" s="391"/>
      <c r="C170" s="391"/>
      <c r="D170" s="391"/>
      <c r="E170" s="391"/>
      <c r="F170" s="391"/>
      <c r="G170" s="391"/>
      <c r="H170" s="391"/>
    </row>
    <row r="171" spans="1:8" x14ac:dyDescent="0.3">
      <c r="A171" s="397" t="s">
        <v>52</v>
      </c>
      <c r="B171" s="397"/>
      <c r="C171" s="397"/>
      <c r="D171" s="397"/>
      <c r="E171" s="397"/>
      <c r="F171" s="397"/>
      <c r="G171" s="397"/>
      <c r="H171" s="397"/>
    </row>
    <row r="173" spans="1:8" ht="15" customHeight="1" x14ac:dyDescent="0.3">
      <c r="A173" s="394" t="s">
        <v>27</v>
      </c>
      <c r="B173" s="394" t="s">
        <v>31</v>
      </c>
      <c r="C173" s="184"/>
      <c r="D173" s="394" t="s">
        <v>34</v>
      </c>
      <c r="E173" s="394" t="s">
        <v>35</v>
      </c>
      <c r="F173" s="394" t="s">
        <v>36</v>
      </c>
      <c r="G173" s="394" t="s">
        <v>49</v>
      </c>
      <c r="H173" s="394" t="s">
        <v>40</v>
      </c>
    </row>
    <row r="174" spans="1:8" x14ac:dyDescent="0.3">
      <c r="A174" s="396"/>
      <c r="B174" s="396"/>
      <c r="C174" s="186"/>
      <c r="D174" s="396"/>
      <c r="E174" s="396"/>
      <c r="F174" s="395"/>
      <c r="G174" s="396"/>
      <c r="H174" s="396"/>
    </row>
    <row r="175" spans="1:8" x14ac:dyDescent="0.3">
      <c r="A175" s="41">
        <v>1</v>
      </c>
      <c r="B175" s="41" t="s">
        <v>52</v>
      </c>
      <c r="C175" s="41"/>
      <c r="D175" s="41"/>
      <c r="E175" s="41"/>
      <c r="F175" s="41">
        <f>D175*E175</f>
        <v>0</v>
      </c>
      <c r="G175" s="41"/>
      <c r="H175" s="41">
        <f>F175-G175</f>
        <v>0</v>
      </c>
    </row>
    <row r="176" spans="1:8" x14ac:dyDescent="0.3">
      <c r="A176" s="41"/>
      <c r="B176" s="41"/>
      <c r="C176" s="41"/>
      <c r="D176" s="41"/>
      <c r="E176" s="41"/>
      <c r="F176" s="41">
        <f>D176*E176</f>
        <v>0</v>
      </c>
      <c r="G176" s="41"/>
      <c r="H176" s="41">
        <f>F176-G176</f>
        <v>0</v>
      </c>
    </row>
    <row r="177" spans="1:8" x14ac:dyDescent="0.3">
      <c r="A177" s="41"/>
      <c r="B177" s="41"/>
      <c r="C177" s="41"/>
      <c r="D177" s="41"/>
      <c r="E177" s="41"/>
      <c r="F177" s="41">
        <f>D177*E177</f>
        <v>0</v>
      </c>
      <c r="G177" s="41"/>
      <c r="H177" s="41">
        <f>F177-G177</f>
        <v>0</v>
      </c>
    </row>
    <row r="178" spans="1:8" x14ac:dyDescent="0.3">
      <c r="A178" s="41"/>
      <c r="B178" s="41"/>
      <c r="C178" s="41"/>
      <c r="D178" s="41"/>
      <c r="E178" s="41"/>
      <c r="F178" s="41">
        <f>D178*E178</f>
        <v>0</v>
      </c>
      <c r="G178" s="41"/>
      <c r="H178" s="41">
        <f>F178-G178</f>
        <v>0</v>
      </c>
    </row>
    <row r="179" spans="1:8" x14ac:dyDescent="0.3">
      <c r="A179" s="41"/>
      <c r="B179" s="41"/>
      <c r="C179" s="41"/>
      <c r="D179" s="41"/>
      <c r="E179" s="41"/>
      <c r="F179" s="41">
        <f>D179*E179</f>
        <v>0</v>
      </c>
      <c r="G179" s="41"/>
      <c r="H179" s="41">
        <f>F179-G179</f>
        <v>0</v>
      </c>
    </row>
    <row r="180" spans="1:8" x14ac:dyDescent="0.3">
      <c r="A180" s="41"/>
      <c r="B180" s="41"/>
      <c r="C180" s="41"/>
      <c r="D180" s="41"/>
      <c r="E180" s="41"/>
      <c r="F180" s="41"/>
      <c r="G180" s="41"/>
      <c r="H180" s="41"/>
    </row>
    <row r="181" spans="1:8" x14ac:dyDescent="0.3">
      <c r="A181" s="41"/>
      <c r="B181" s="41"/>
      <c r="C181" s="41"/>
      <c r="D181" s="41"/>
      <c r="E181" s="41"/>
      <c r="F181" s="41"/>
      <c r="G181" s="41"/>
      <c r="H181" s="41"/>
    </row>
    <row r="182" spans="1:8" x14ac:dyDescent="0.3">
      <c r="A182" s="41"/>
      <c r="B182" s="41"/>
      <c r="C182" s="41"/>
      <c r="D182" s="41"/>
      <c r="E182" s="41"/>
      <c r="F182" s="41"/>
      <c r="G182" s="41"/>
      <c r="H182" s="41"/>
    </row>
    <row r="183" spans="1:8" x14ac:dyDescent="0.3">
      <c r="A183" s="41"/>
      <c r="B183" s="41"/>
      <c r="C183" s="41"/>
      <c r="D183" s="41"/>
      <c r="E183" s="41"/>
      <c r="F183" s="41"/>
      <c r="G183" s="41"/>
      <c r="H183" s="41"/>
    </row>
    <row r="184" spans="1:8" x14ac:dyDescent="0.3">
      <c r="A184" s="41"/>
      <c r="B184" s="41"/>
      <c r="C184" s="41"/>
      <c r="D184" s="41"/>
      <c r="E184" s="41"/>
      <c r="F184" s="41"/>
      <c r="G184" s="41"/>
      <c r="H184" s="41"/>
    </row>
    <row r="185" spans="1:8" x14ac:dyDescent="0.3">
      <c r="A185" s="41"/>
      <c r="B185" s="41"/>
      <c r="C185" s="41"/>
      <c r="D185" s="41"/>
      <c r="E185" s="41"/>
      <c r="F185" s="41"/>
      <c r="G185" s="41"/>
      <c r="H185" s="41"/>
    </row>
    <row r="186" spans="1:8" x14ac:dyDescent="0.3">
      <c r="A186" s="45" t="s">
        <v>32</v>
      </c>
      <c r="B186" s="45"/>
      <c r="C186" s="45"/>
      <c r="D186" s="45"/>
      <c r="E186" s="45"/>
      <c r="F186" s="45">
        <f>SUM(F175:F185)</f>
        <v>0</v>
      </c>
      <c r="G186" s="45">
        <f>SUM(G175:G175)</f>
        <v>0</v>
      </c>
      <c r="H186" s="45">
        <f>SUM(H175:H185)</f>
        <v>0</v>
      </c>
    </row>
    <row r="189" spans="1:8" ht="15.75" customHeight="1" x14ac:dyDescent="0.3">
      <c r="A189" s="391" t="s">
        <v>33</v>
      </c>
      <c r="B189" s="392"/>
      <c r="C189" s="392"/>
      <c r="D189" s="392"/>
      <c r="E189" s="392"/>
      <c r="F189" s="392"/>
    </row>
    <row r="190" spans="1:8" x14ac:dyDescent="0.3">
      <c r="A190" s="393" t="s">
        <v>53</v>
      </c>
      <c r="B190" s="393"/>
      <c r="C190" s="393"/>
      <c r="D190" s="393"/>
      <c r="E190" s="393"/>
      <c r="F190" s="393"/>
    </row>
    <row r="192" spans="1:8" ht="15" customHeight="1" x14ac:dyDescent="0.3">
      <c r="A192" s="394" t="s">
        <v>27</v>
      </c>
      <c r="B192" s="394" t="s">
        <v>31</v>
      </c>
      <c r="C192" s="184"/>
      <c r="D192" s="394" t="s">
        <v>34</v>
      </c>
      <c r="E192" s="394" t="s">
        <v>35</v>
      </c>
      <c r="F192" s="394" t="s">
        <v>49</v>
      </c>
    </row>
    <row r="193" spans="1:12" x14ac:dyDescent="0.3">
      <c r="A193" s="396"/>
      <c r="B193" s="396"/>
      <c r="C193" s="186"/>
      <c r="D193" s="396"/>
      <c r="E193" s="396"/>
      <c r="F193" s="396"/>
    </row>
    <row r="194" spans="1:12" x14ac:dyDescent="0.3">
      <c r="A194" s="41">
        <v>1</v>
      </c>
      <c r="B194" s="41" t="s">
        <v>53</v>
      </c>
      <c r="C194" s="41"/>
      <c r="D194" s="41"/>
      <c r="E194" s="41"/>
      <c r="F194" s="41">
        <f>D194*E194</f>
        <v>0</v>
      </c>
    </row>
    <row r="195" spans="1:12" x14ac:dyDescent="0.3">
      <c r="A195" s="41"/>
      <c r="B195" s="41"/>
      <c r="C195" s="41"/>
      <c r="D195" s="41"/>
      <c r="E195" s="41"/>
      <c r="F195" s="41"/>
    </row>
    <row r="196" spans="1:12" x14ac:dyDescent="0.3">
      <c r="A196" s="41"/>
      <c r="B196" s="41"/>
      <c r="C196" s="41"/>
      <c r="D196" s="41"/>
      <c r="E196" s="41"/>
      <c r="F196" s="41"/>
    </row>
    <row r="197" spans="1:12" x14ac:dyDescent="0.3">
      <c r="A197" s="41"/>
      <c r="B197" s="41"/>
      <c r="C197" s="41"/>
      <c r="D197" s="41"/>
      <c r="E197" s="41"/>
      <c r="F197" s="41"/>
    </row>
    <row r="198" spans="1:12" x14ac:dyDescent="0.3">
      <c r="A198" s="41"/>
      <c r="B198" s="41"/>
      <c r="C198" s="41"/>
      <c r="D198" s="41"/>
      <c r="E198" s="41"/>
      <c r="F198" s="41"/>
    </row>
    <row r="199" spans="1:12" x14ac:dyDescent="0.3">
      <c r="A199" s="41"/>
      <c r="B199" s="41"/>
      <c r="C199" s="41"/>
      <c r="D199" s="41"/>
      <c r="E199" s="41"/>
      <c r="F199" s="41"/>
    </row>
    <row r="200" spans="1:12" x14ac:dyDescent="0.3">
      <c r="A200" s="41"/>
      <c r="B200" s="41"/>
      <c r="C200" s="41"/>
      <c r="D200" s="41"/>
      <c r="E200" s="41"/>
      <c r="F200" s="41"/>
    </row>
    <row r="201" spans="1:12" x14ac:dyDescent="0.3">
      <c r="A201" s="41"/>
      <c r="B201" s="41"/>
      <c r="C201" s="41"/>
      <c r="D201" s="41"/>
      <c r="E201" s="41"/>
      <c r="F201" s="41"/>
    </row>
    <row r="202" spans="1:12" x14ac:dyDescent="0.3">
      <c r="A202" s="41"/>
      <c r="B202" s="41"/>
      <c r="C202" s="41"/>
      <c r="D202" s="41"/>
      <c r="E202" s="41"/>
      <c r="F202" s="41"/>
    </row>
    <row r="203" spans="1:12" x14ac:dyDescent="0.3">
      <c r="A203" s="41"/>
      <c r="B203" s="41"/>
      <c r="C203" s="41"/>
      <c r="D203" s="41"/>
      <c r="E203" s="41"/>
      <c r="F203" s="41"/>
    </row>
    <row r="204" spans="1:12" x14ac:dyDescent="0.3">
      <c r="A204" s="41"/>
      <c r="B204" s="41"/>
      <c r="C204" s="41"/>
      <c r="D204" s="41"/>
      <c r="E204" s="41"/>
      <c r="F204" s="41"/>
    </row>
    <row r="205" spans="1:12" x14ac:dyDescent="0.3">
      <c r="A205" s="45" t="s">
        <v>32</v>
      </c>
      <c r="B205" s="45"/>
      <c r="C205" s="45"/>
      <c r="D205" s="45"/>
      <c r="E205" s="45"/>
      <c r="F205" s="45">
        <f>SUM(F194:F194)</f>
        <v>0</v>
      </c>
    </row>
    <row r="208" spans="1:12" x14ac:dyDescent="0.3">
      <c r="A208" s="397" t="s">
        <v>54</v>
      </c>
      <c r="B208" s="397"/>
      <c r="C208" s="397"/>
      <c r="D208" s="397"/>
      <c r="E208" s="397"/>
      <c r="F208" s="397"/>
      <c r="G208" s="397"/>
      <c r="H208" s="397"/>
      <c r="I208" s="397"/>
      <c r="J208" s="397"/>
      <c r="K208" s="397"/>
      <c r="L208" s="397"/>
    </row>
    <row r="210" spans="1:13" x14ac:dyDescent="0.3">
      <c r="A210" s="394" t="s">
        <v>27</v>
      </c>
      <c r="B210" s="394" t="s">
        <v>31</v>
      </c>
      <c r="C210" s="187"/>
      <c r="D210" s="402" t="s">
        <v>55</v>
      </c>
      <c r="E210" s="403"/>
      <c r="F210" s="404"/>
      <c r="G210" s="408" t="s">
        <v>35</v>
      </c>
      <c r="H210" s="408" t="s">
        <v>56</v>
      </c>
      <c r="I210" s="408" t="s">
        <v>37</v>
      </c>
      <c r="J210" s="408" t="s">
        <v>38</v>
      </c>
      <c r="K210" s="408" t="s">
        <v>39</v>
      </c>
      <c r="L210" s="408" t="s">
        <v>57</v>
      </c>
      <c r="M210" s="400" t="s">
        <v>58</v>
      </c>
    </row>
    <row r="211" spans="1:13" x14ac:dyDescent="0.3">
      <c r="A211" s="401"/>
      <c r="B211" s="401"/>
      <c r="C211" s="53"/>
      <c r="D211" s="405"/>
      <c r="E211" s="406"/>
      <c r="F211" s="407"/>
      <c r="G211" s="408"/>
      <c r="H211" s="408"/>
      <c r="I211" s="408"/>
      <c r="J211" s="408"/>
      <c r="K211" s="408"/>
      <c r="L211" s="408"/>
      <c r="M211" s="400"/>
    </row>
    <row r="212" spans="1:13" x14ac:dyDescent="0.3">
      <c r="A212" s="396"/>
      <c r="B212" s="396"/>
      <c r="C212" s="186"/>
      <c r="D212" s="47" t="s">
        <v>59</v>
      </c>
      <c r="E212" s="47" t="s">
        <v>60</v>
      </c>
      <c r="F212" s="47" t="s">
        <v>61</v>
      </c>
      <c r="G212" s="408"/>
      <c r="H212" s="408"/>
      <c r="I212" s="408"/>
      <c r="J212" s="408"/>
      <c r="K212" s="408"/>
      <c r="L212" s="408"/>
      <c r="M212" s="400"/>
    </row>
    <row r="213" spans="1:13" x14ac:dyDescent="0.3">
      <c r="A213" s="41">
        <v>1</v>
      </c>
      <c r="B213" s="41" t="s">
        <v>62</v>
      </c>
      <c r="C213" s="41"/>
      <c r="D213" s="44" t="s">
        <v>63</v>
      </c>
      <c r="E213" s="44"/>
      <c r="F213" s="44"/>
      <c r="G213" s="54">
        <v>48</v>
      </c>
      <c r="H213" s="54"/>
      <c r="I213" s="55"/>
      <c r="J213" s="54"/>
      <c r="K213" s="54">
        <f>SUM(H213+I213+J213)</f>
        <v>0</v>
      </c>
      <c r="L213" s="54">
        <f>K213*365</f>
        <v>0</v>
      </c>
      <c r="M213" s="41">
        <f>G213-K213</f>
        <v>48</v>
      </c>
    </row>
    <row r="214" spans="1:13" x14ac:dyDescent="0.3">
      <c r="A214" s="41">
        <v>2</v>
      </c>
      <c r="B214" s="41" t="s">
        <v>64</v>
      </c>
      <c r="C214" s="41"/>
      <c r="D214" s="44"/>
      <c r="E214" s="44"/>
      <c r="F214" s="44"/>
      <c r="G214" s="41"/>
      <c r="H214" s="41"/>
      <c r="I214" s="44"/>
      <c r="J214" s="41"/>
      <c r="K214" s="54">
        <f>SUM(H214+I214+J214)</f>
        <v>0</v>
      </c>
      <c r="L214" s="54">
        <f>K214*365</f>
        <v>0</v>
      </c>
      <c r="M214" s="41">
        <f>G214-K214</f>
        <v>0</v>
      </c>
    </row>
    <row r="215" spans="1:13" x14ac:dyDescent="0.3">
      <c r="A215" s="41"/>
      <c r="B215" s="41"/>
      <c r="C215" s="41"/>
      <c r="D215" s="41"/>
      <c r="E215" s="41"/>
      <c r="F215" s="41"/>
      <c r="G215" s="41"/>
      <c r="H215" s="41"/>
      <c r="I215" s="44"/>
      <c r="J215" s="41"/>
      <c r="K215" s="54">
        <f>SUM(H215+I215+J215)</f>
        <v>0</v>
      </c>
      <c r="L215" s="54">
        <f>K215*365</f>
        <v>0</v>
      </c>
      <c r="M215" s="41">
        <f>G215-K215</f>
        <v>0</v>
      </c>
    </row>
    <row r="216" spans="1:13" x14ac:dyDescent="0.3">
      <c r="A216" s="41"/>
      <c r="B216" s="41"/>
      <c r="C216" s="41"/>
      <c r="D216" s="41"/>
      <c r="E216" s="41"/>
      <c r="F216" s="41"/>
      <c r="G216" s="41"/>
      <c r="H216" s="41"/>
      <c r="I216" s="44"/>
      <c r="J216" s="41"/>
      <c r="K216" s="54">
        <f>SUM(H216+I216+J216)</f>
        <v>0</v>
      </c>
      <c r="L216" s="54">
        <f>K216*365</f>
        <v>0</v>
      </c>
      <c r="M216" s="41">
        <f>G216-K216</f>
        <v>0</v>
      </c>
    </row>
    <row r="217" spans="1:13" x14ac:dyDescent="0.3">
      <c r="A217" s="41"/>
      <c r="B217" s="41"/>
      <c r="C217" s="41"/>
      <c r="D217" s="41"/>
      <c r="E217" s="41"/>
      <c r="F217" s="41"/>
      <c r="G217" s="41"/>
      <c r="H217" s="41"/>
      <c r="I217" s="44"/>
      <c r="J217" s="41"/>
      <c r="K217" s="41"/>
      <c r="L217" s="41"/>
      <c r="M217" s="41"/>
    </row>
    <row r="218" spans="1:13" x14ac:dyDescent="0.3">
      <c r="A218" s="41"/>
      <c r="B218" s="41"/>
      <c r="C218" s="41"/>
      <c r="D218" s="41"/>
      <c r="E218" s="41"/>
      <c r="F218" s="41"/>
      <c r="G218" s="41"/>
      <c r="H218" s="41"/>
      <c r="I218" s="44"/>
      <c r="J218" s="41"/>
      <c r="K218" s="41"/>
      <c r="L218" s="41"/>
      <c r="M218" s="41"/>
    </row>
    <row r="219" spans="1:13" x14ac:dyDescent="0.3">
      <c r="A219" s="41"/>
      <c r="B219" s="41"/>
      <c r="C219" s="41"/>
      <c r="D219" s="41"/>
      <c r="E219" s="41"/>
      <c r="F219" s="41"/>
      <c r="G219" s="41"/>
      <c r="H219" s="41"/>
      <c r="I219" s="44"/>
      <c r="J219" s="41"/>
      <c r="K219" s="41"/>
      <c r="L219" s="41"/>
      <c r="M219" s="41"/>
    </row>
    <row r="220" spans="1:13" x14ac:dyDescent="0.3">
      <c r="A220" s="41"/>
      <c r="B220" s="41"/>
      <c r="C220" s="41"/>
      <c r="D220" s="41"/>
      <c r="E220" s="41"/>
      <c r="F220" s="41"/>
      <c r="G220" s="41"/>
      <c r="H220" s="41"/>
      <c r="I220" s="44"/>
      <c r="J220" s="41"/>
      <c r="K220" s="41"/>
      <c r="L220" s="41"/>
      <c r="M220" s="41"/>
    </row>
    <row r="221" spans="1:13" x14ac:dyDescent="0.3">
      <c r="A221" s="41"/>
      <c r="B221" s="41"/>
      <c r="C221" s="41"/>
      <c r="D221" s="41"/>
      <c r="E221" s="41"/>
      <c r="F221" s="41"/>
      <c r="G221" s="41"/>
      <c r="H221" s="41"/>
      <c r="I221" s="44"/>
      <c r="J221" s="41"/>
      <c r="K221" s="41"/>
      <c r="L221" s="41"/>
      <c r="M221" s="41"/>
    </row>
    <row r="222" spans="1:13" ht="14.5" thickBot="1" x14ac:dyDescent="0.35">
      <c r="A222" s="50"/>
      <c r="B222" s="50"/>
      <c r="C222" s="50"/>
      <c r="D222" s="50"/>
      <c r="E222" s="50"/>
      <c r="F222" s="50"/>
      <c r="G222" s="50"/>
      <c r="H222" s="50"/>
      <c r="I222" s="56"/>
      <c r="J222" s="50"/>
      <c r="K222" s="50"/>
      <c r="L222" s="50"/>
      <c r="M222" s="50"/>
    </row>
    <row r="223" spans="1:13" x14ac:dyDescent="0.3">
      <c r="A223" s="51" t="s">
        <v>32</v>
      </c>
      <c r="B223" s="51"/>
      <c r="C223" s="51"/>
      <c r="D223" s="51"/>
      <c r="E223" s="51"/>
      <c r="F223" s="51"/>
      <c r="G223" s="51">
        <f>G213</f>
        <v>48</v>
      </c>
      <c r="H223" s="51">
        <f>SUM(H213:H222)</f>
        <v>0</v>
      </c>
      <c r="I223" s="57">
        <f>SUM(I213:I213)</f>
        <v>0</v>
      </c>
      <c r="J223" s="51">
        <f>SUM(J213:J213)</f>
        <v>0</v>
      </c>
      <c r="K223" s="51">
        <f>SUM(K213:K222)</f>
        <v>0</v>
      </c>
      <c r="L223" s="51">
        <f>SUM(L213:L222)</f>
        <v>0</v>
      </c>
      <c r="M223" s="54"/>
    </row>
  </sheetData>
  <mergeCells count="68">
    <mergeCell ref="M210:M212"/>
    <mergeCell ref="A208:L208"/>
    <mergeCell ref="A210:A212"/>
    <mergeCell ref="B210:B212"/>
    <mergeCell ref="D210:F211"/>
    <mergeCell ref="G210:G212"/>
    <mergeCell ref="H210:H212"/>
    <mergeCell ref="I210:I212"/>
    <mergeCell ref="J210:J212"/>
    <mergeCell ref="K210:K212"/>
    <mergeCell ref="L210:L212"/>
    <mergeCell ref="A189:F189"/>
    <mergeCell ref="A190:F190"/>
    <mergeCell ref="A192:A193"/>
    <mergeCell ref="B192:B193"/>
    <mergeCell ref="D192:D193"/>
    <mergeCell ref="E192:E193"/>
    <mergeCell ref="F192:F193"/>
    <mergeCell ref="A170:H170"/>
    <mergeCell ref="A171:H171"/>
    <mergeCell ref="A173:A174"/>
    <mergeCell ref="B173:B174"/>
    <mergeCell ref="D173:D174"/>
    <mergeCell ref="E173:E174"/>
    <mergeCell ref="F173:F174"/>
    <mergeCell ref="G173:G174"/>
    <mergeCell ref="H173:H174"/>
    <mergeCell ref="A149:H149"/>
    <mergeCell ref="A150:H150"/>
    <mergeCell ref="A152:A153"/>
    <mergeCell ref="B152:B153"/>
    <mergeCell ref="D152:D153"/>
    <mergeCell ref="E152:E153"/>
    <mergeCell ref="F152:F153"/>
    <mergeCell ref="G152:G153"/>
    <mergeCell ref="H152:H153"/>
    <mergeCell ref="A124:I124"/>
    <mergeCell ref="A125:I125"/>
    <mergeCell ref="A126:A127"/>
    <mergeCell ref="B126:B127"/>
    <mergeCell ref="D126:D127"/>
    <mergeCell ref="E126:E127"/>
    <mergeCell ref="F126:F127"/>
    <mergeCell ref="G126:G127"/>
    <mergeCell ref="H126:H127"/>
    <mergeCell ref="I126:I127"/>
    <mergeCell ref="A42:B42"/>
    <mergeCell ref="K6:K7"/>
    <mergeCell ref="L6:L7"/>
    <mergeCell ref="M6:M7"/>
    <mergeCell ref="N6:N7"/>
    <mergeCell ref="A15:B15"/>
    <mergeCell ref="A19:B19"/>
    <mergeCell ref="A25:B25"/>
    <mergeCell ref="A29:E29"/>
    <mergeCell ref="A30:E30"/>
    <mergeCell ref="A32:E32"/>
    <mergeCell ref="A41:B41"/>
    <mergeCell ref="A1:I1"/>
    <mergeCell ref="A3:N3"/>
    <mergeCell ref="A4:N4"/>
    <mergeCell ref="A5:N5"/>
    <mergeCell ref="A6:A7"/>
    <mergeCell ref="B6:B7"/>
    <mergeCell ref="C6:C7"/>
    <mergeCell ref="D6:D7"/>
    <mergeCell ref="E6:E7"/>
    <mergeCell ref="F6:J6"/>
  </mergeCells>
  <hyperlinks>
    <hyperlink ref="H145" r:id="rId1" display="Sum@" xr:uid="{AD635E89-9E58-440D-9957-7DCA1035B4F7}"/>
  </hyperlinks>
  <pageMargins left="1.34" right="0.7" top="0.25" bottom="0.55000000000000004" header="0.12" footer="0.3"/>
  <pageSetup paperSize="5" scale="69" orientation="landscape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8E9D6C-1E52-404C-988A-4A98520B1DC7}">
  <dimension ref="A1:Y83"/>
  <sheetViews>
    <sheetView view="pageBreakPreview" zoomScale="55" zoomScaleNormal="80" zoomScaleSheetLayoutView="55" workbookViewId="0">
      <selection activeCell="H18" sqref="H18:H19"/>
    </sheetView>
  </sheetViews>
  <sheetFormatPr defaultColWidth="9.1796875" defaultRowHeight="12.5" x14ac:dyDescent="0.25"/>
  <cols>
    <col min="1" max="1" width="6.26953125" style="105" customWidth="1"/>
    <col min="2" max="2" width="34.08984375" style="35" customWidth="1"/>
    <col min="3" max="5" width="14.81640625" style="119" customWidth="1"/>
    <col min="6" max="6" width="16.26953125" style="37" customWidth="1"/>
    <col min="7" max="7" width="14.81640625" style="105" customWidth="1"/>
    <col min="8" max="8" width="14.81640625" style="37" customWidth="1"/>
    <col min="9" max="10" width="14.81640625" style="105" customWidth="1"/>
    <col min="11" max="11" width="14.81640625" style="119" customWidth="1"/>
    <col min="12" max="12" width="14" style="105" customWidth="1"/>
    <col min="13" max="13" width="13.36328125" style="105" customWidth="1"/>
    <col min="14" max="14" width="13.453125" style="105" customWidth="1"/>
    <col min="15" max="15" width="15.54296875" style="105" customWidth="1"/>
    <col min="16" max="16384" width="9.1796875" style="105"/>
  </cols>
  <sheetData>
    <row r="1" spans="1:25" ht="14" x14ac:dyDescent="0.3">
      <c r="A1" s="26"/>
      <c r="B1" s="80"/>
      <c r="C1" s="81"/>
      <c r="D1" s="81"/>
      <c r="E1" s="81"/>
      <c r="F1" s="82"/>
      <c r="G1" s="26"/>
      <c r="H1" s="82"/>
      <c r="I1" s="26"/>
      <c r="J1" s="26"/>
      <c r="K1" s="81"/>
    </row>
    <row r="2" spans="1:25" s="38" customFormat="1" ht="14" x14ac:dyDescent="0.3">
      <c r="A2" s="355" t="s">
        <v>128</v>
      </c>
      <c r="B2" s="355"/>
      <c r="C2" s="355"/>
      <c r="D2" s="355"/>
      <c r="E2" s="355"/>
      <c r="F2" s="355"/>
      <c r="G2" s="355"/>
      <c r="H2" s="355"/>
      <c r="I2" s="355"/>
      <c r="J2" s="355"/>
      <c r="K2" s="355"/>
    </row>
    <row r="3" spans="1:25" s="66" customFormat="1" ht="14" x14ac:dyDescent="0.3">
      <c r="A3" s="65"/>
      <c r="B3" s="65"/>
      <c r="C3" s="65"/>
      <c r="D3" s="65"/>
      <c r="E3" s="65"/>
      <c r="F3" s="65"/>
      <c r="G3" s="65"/>
      <c r="H3" s="65"/>
      <c r="I3" s="65"/>
      <c r="J3" s="65"/>
      <c r="K3" s="65"/>
    </row>
    <row r="4" spans="1:25" s="66" customFormat="1" ht="14" x14ac:dyDescent="0.3">
      <c r="A4" s="131" t="s">
        <v>184</v>
      </c>
      <c r="B4" s="132"/>
      <c r="C4" s="132"/>
      <c r="D4" s="132"/>
      <c r="E4" s="132"/>
      <c r="F4" s="132"/>
      <c r="G4" s="132"/>
      <c r="H4" s="132"/>
      <c r="I4" s="132"/>
      <c r="J4" s="132"/>
      <c r="K4" s="152"/>
    </row>
    <row r="5" spans="1:25" s="38" customFormat="1" ht="14" x14ac:dyDescent="0.3">
      <c r="A5" s="133" t="s">
        <v>99</v>
      </c>
      <c r="B5" s="133"/>
      <c r="C5" s="133"/>
      <c r="D5" s="133"/>
      <c r="E5" s="133"/>
      <c r="F5" s="133"/>
      <c r="G5" s="133"/>
      <c r="H5" s="133"/>
      <c r="I5" s="133"/>
      <c r="J5" s="133"/>
      <c r="K5" s="153"/>
      <c r="L5" s="79"/>
      <c r="M5" s="79"/>
    </row>
    <row r="6" spans="1:25" ht="78" x14ac:dyDescent="0.25">
      <c r="A6" s="101" t="s">
        <v>92</v>
      </c>
      <c r="B6" s="101" t="s">
        <v>213</v>
      </c>
      <c r="C6" s="101" t="s">
        <v>192</v>
      </c>
      <c r="D6" s="101" t="s">
        <v>185</v>
      </c>
      <c r="E6" s="101" t="s">
        <v>186</v>
      </c>
      <c r="F6" s="101" t="s">
        <v>187</v>
      </c>
      <c r="G6" s="101" t="s">
        <v>188</v>
      </c>
      <c r="H6" s="122" t="s">
        <v>189</v>
      </c>
      <c r="I6" s="122" t="s">
        <v>190</v>
      </c>
      <c r="J6" s="101" t="s">
        <v>191</v>
      </c>
      <c r="K6" s="90"/>
    </row>
    <row r="7" spans="1:25" ht="15.75" customHeight="1" x14ac:dyDescent="0.25">
      <c r="A7" s="99">
        <v>1</v>
      </c>
      <c r="B7" s="111" t="s">
        <v>164</v>
      </c>
      <c r="C7" s="267"/>
      <c r="D7" s="268"/>
      <c r="E7" s="207">
        <f>D7*365</f>
        <v>0</v>
      </c>
      <c r="F7" s="268"/>
      <c r="G7" s="208">
        <f>365*F7</f>
        <v>0</v>
      </c>
      <c r="H7" s="123">
        <f>D7-F7</f>
        <v>0</v>
      </c>
      <c r="I7" s="124">
        <f>365*H7</f>
        <v>0</v>
      </c>
      <c r="J7" s="134" t="e">
        <f t="shared" ref="J7:J30" si="0">I7/E7</f>
        <v>#DIV/0!</v>
      </c>
      <c r="K7" s="89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</row>
    <row r="8" spans="1:25" ht="14" x14ac:dyDescent="0.25">
      <c r="A8" s="99">
        <v>2</v>
      </c>
      <c r="B8" s="111" t="s">
        <v>165</v>
      </c>
      <c r="C8" s="267"/>
      <c r="D8" s="268"/>
      <c r="E8" s="207">
        <f t="shared" ref="E8:E29" si="1">D8*365</f>
        <v>0</v>
      </c>
      <c r="F8" s="268"/>
      <c r="G8" s="208">
        <f t="shared" ref="G8:G29" si="2">365*F8</f>
        <v>0</v>
      </c>
      <c r="H8" s="123">
        <f t="shared" ref="H8:H29" si="3">D8-F8</f>
        <v>0</v>
      </c>
      <c r="I8" s="124">
        <f t="shared" ref="I8:I29" si="4">365*H8</f>
        <v>0</v>
      </c>
      <c r="J8" s="134" t="e">
        <f t="shared" si="0"/>
        <v>#DIV/0!</v>
      </c>
      <c r="K8" s="356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</row>
    <row r="9" spans="1:25" ht="14" x14ac:dyDescent="0.25">
      <c r="A9" s="99">
        <v>3</v>
      </c>
      <c r="B9" s="111" t="s">
        <v>166</v>
      </c>
      <c r="C9" s="267"/>
      <c r="D9" s="268"/>
      <c r="E9" s="207">
        <f t="shared" si="1"/>
        <v>0</v>
      </c>
      <c r="F9" s="268"/>
      <c r="G9" s="208">
        <f t="shared" si="2"/>
        <v>0</v>
      </c>
      <c r="H9" s="123">
        <f t="shared" si="3"/>
        <v>0</v>
      </c>
      <c r="I9" s="124">
        <f t="shared" si="4"/>
        <v>0</v>
      </c>
      <c r="J9" s="134" t="e">
        <f t="shared" si="0"/>
        <v>#DIV/0!</v>
      </c>
      <c r="K9" s="356"/>
      <c r="N9" s="76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</row>
    <row r="10" spans="1:25" s="31" customFormat="1" ht="14" x14ac:dyDescent="0.25">
      <c r="A10" s="99">
        <v>4</v>
      </c>
      <c r="B10" s="111" t="s">
        <v>167</v>
      </c>
      <c r="C10" s="267"/>
      <c r="D10" s="268"/>
      <c r="E10" s="207">
        <f t="shared" si="1"/>
        <v>0</v>
      </c>
      <c r="F10" s="268"/>
      <c r="G10" s="208">
        <f t="shared" si="2"/>
        <v>0</v>
      </c>
      <c r="H10" s="123">
        <f t="shared" si="3"/>
        <v>0</v>
      </c>
      <c r="I10" s="124">
        <f t="shared" si="4"/>
        <v>0</v>
      </c>
      <c r="J10" s="134" t="e">
        <f t="shared" si="0"/>
        <v>#DIV/0!</v>
      </c>
      <c r="K10" s="356"/>
      <c r="M10" s="32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</row>
    <row r="11" spans="1:25" s="31" customFormat="1" ht="14" x14ac:dyDescent="0.25">
      <c r="A11" s="99">
        <v>5</v>
      </c>
      <c r="B11" s="111" t="s">
        <v>168</v>
      </c>
      <c r="C11" s="267"/>
      <c r="D11" s="268"/>
      <c r="E11" s="207">
        <f t="shared" si="1"/>
        <v>0</v>
      </c>
      <c r="F11" s="268"/>
      <c r="G11" s="208">
        <f t="shared" si="2"/>
        <v>0</v>
      </c>
      <c r="H11" s="123">
        <f t="shared" si="3"/>
        <v>0</v>
      </c>
      <c r="I11" s="124">
        <f t="shared" si="4"/>
        <v>0</v>
      </c>
      <c r="J11" s="134" t="e">
        <f t="shared" si="0"/>
        <v>#DIV/0!</v>
      </c>
      <c r="K11" s="356"/>
      <c r="M11" s="32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</row>
    <row r="12" spans="1:25" ht="28" x14ac:dyDescent="0.25">
      <c r="A12" s="99">
        <v>6</v>
      </c>
      <c r="B12" s="111" t="s">
        <v>214</v>
      </c>
      <c r="C12" s="267"/>
      <c r="D12" s="268"/>
      <c r="E12" s="207">
        <f t="shared" si="1"/>
        <v>0</v>
      </c>
      <c r="F12" s="268"/>
      <c r="G12" s="208">
        <f t="shared" si="2"/>
        <v>0</v>
      </c>
      <c r="H12" s="123">
        <f t="shared" si="3"/>
        <v>0</v>
      </c>
      <c r="I12" s="124">
        <f t="shared" si="4"/>
        <v>0</v>
      </c>
      <c r="J12" s="134" t="e">
        <f t="shared" si="0"/>
        <v>#DIV/0!</v>
      </c>
      <c r="K12" s="356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</row>
    <row r="13" spans="1:25" ht="19.5" customHeight="1" x14ac:dyDescent="0.25">
      <c r="A13" s="99">
        <v>7</v>
      </c>
      <c r="B13" s="114" t="s">
        <v>169</v>
      </c>
      <c r="C13" s="267"/>
      <c r="D13" s="268"/>
      <c r="E13" s="207">
        <f t="shared" si="1"/>
        <v>0</v>
      </c>
      <c r="F13" s="268"/>
      <c r="G13" s="208">
        <f t="shared" si="2"/>
        <v>0</v>
      </c>
      <c r="H13" s="123">
        <f t="shared" si="3"/>
        <v>0</v>
      </c>
      <c r="I13" s="124">
        <f t="shared" si="4"/>
        <v>0</v>
      </c>
      <c r="J13" s="134" t="e">
        <f t="shared" si="0"/>
        <v>#DIV/0!</v>
      </c>
      <c r="K13" s="356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</row>
    <row r="14" spans="1:25" ht="14" x14ac:dyDescent="0.25">
      <c r="A14" s="99">
        <v>8</v>
      </c>
      <c r="B14" s="111" t="s">
        <v>170</v>
      </c>
      <c r="C14" s="267"/>
      <c r="D14" s="268"/>
      <c r="E14" s="207">
        <f t="shared" si="1"/>
        <v>0</v>
      </c>
      <c r="F14" s="268"/>
      <c r="G14" s="208">
        <f t="shared" si="2"/>
        <v>0</v>
      </c>
      <c r="H14" s="123">
        <f t="shared" si="3"/>
        <v>0</v>
      </c>
      <c r="I14" s="124">
        <f t="shared" si="4"/>
        <v>0</v>
      </c>
      <c r="J14" s="134" t="e">
        <f t="shared" si="0"/>
        <v>#DIV/0!</v>
      </c>
      <c r="K14" s="356"/>
    </row>
    <row r="15" spans="1:25" ht="14" x14ac:dyDescent="0.25">
      <c r="A15" s="99">
        <v>9</v>
      </c>
      <c r="B15" s="111" t="s">
        <v>171</v>
      </c>
      <c r="C15" s="267"/>
      <c r="D15" s="268"/>
      <c r="E15" s="207">
        <f t="shared" si="1"/>
        <v>0</v>
      </c>
      <c r="F15" s="268"/>
      <c r="G15" s="208">
        <f t="shared" si="2"/>
        <v>0</v>
      </c>
      <c r="H15" s="123">
        <f t="shared" si="3"/>
        <v>0</v>
      </c>
      <c r="I15" s="124">
        <f t="shared" si="4"/>
        <v>0</v>
      </c>
      <c r="J15" s="134" t="e">
        <f t="shared" si="0"/>
        <v>#DIV/0!</v>
      </c>
      <c r="K15" s="356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</row>
    <row r="16" spans="1:25" ht="14" x14ac:dyDescent="0.25">
      <c r="A16" s="99">
        <v>10</v>
      </c>
      <c r="B16" s="111" t="s">
        <v>172</v>
      </c>
      <c r="C16" s="267"/>
      <c r="D16" s="268"/>
      <c r="E16" s="207">
        <f t="shared" si="1"/>
        <v>0</v>
      </c>
      <c r="F16" s="268"/>
      <c r="G16" s="208">
        <f t="shared" si="2"/>
        <v>0</v>
      </c>
      <c r="H16" s="123">
        <f t="shared" si="3"/>
        <v>0</v>
      </c>
      <c r="I16" s="124">
        <f t="shared" si="4"/>
        <v>0</v>
      </c>
      <c r="J16" s="134" t="e">
        <f t="shared" si="0"/>
        <v>#DIV/0!</v>
      </c>
      <c r="K16" s="356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</row>
    <row r="17" spans="1:11" ht="14" x14ac:dyDescent="0.25">
      <c r="A17" s="99">
        <v>11</v>
      </c>
      <c r="B17" s="116" t="s">
        <v>173</v>
      </c>
      <c r="C17" s="267"/>
      <c r="D17" s="268"/>
      <c r="E17" s="207">
        <f t="shared" si="1"/>
        <v>0</v>
      </c>
      <c r="F17" s="268"/>
      <c r="G17" s="208">
        <f t="shared" si="2"/>
        <v>0</v>
      </c>
      <c r="H17" s="123">
        <f t="shared" si="3"/>
        <v>0</v>
      </c>
      <c r="I17" s="124">
        <f t="shared" si="4"/>
        <v>0</v>
      </c>
      <c r="J17" s="134" t="e">
        <f t="shared" si="0"/>
        <v>#DIV/0!</v>
      </c>
      <c r="K17" s="356"/>
    </row>
    <row r="18" spans="1:11" ht="14" x14ac:dyDescent="0.25">
      <c r="A18" s="99">
        <v>12</v>
      </c>
      <c r="B18" s="116" t="s">
        <v>101</v>
      </c>
      <c r="C18" s="267"/>
      <c r="D18" s="268"/>
      <c r="E18" s="207">
        <f t="shared" si="1"/>
        <v>0</v>
      </c>
      <c r="F18" s="268"/>
      <c r="G18" s="208">
        <f t="shared" si="2"/>
        <v>0</v>
      </c>
      <c r="H18" s="123">
        <f t="shared" si="3"/>
        <v>0</v>
      </c>
      <c r="I18" s="124">
        <f t="shared" si="4"/>
        <v>0</v>
      </c>
      <c r="J18" s="134" t="e">
        <f t="shared" si="0"/>
        <v>#DIV/0!</v>
      </c>
      <c r="K18" s="105"/>
    </row>
    <row r="19" spans="1:11" ht="14" x14ac:dyDescent="0.25">
      <c r="A19" s="99">
        <v>13</v>
      </c>
      <c r="B19" s="116" t="s">
        <v>174</v>
      </c>
      <c r="C19" s="267"/>
      <c r="D19" s="268"/>
      <c r="E19" s="207">
        <f t="shared" si="1"/>
        <v>0</v>
      </c>
      <c r="F19" s="268"/>
      <c r="G19" s="208">
        <f t="shared" si="2"/>
        <v>0</v>
      </c>
      <c r="H19" s="123">
        <f t="shared" si="3"/>
        <v>0</v>
      </c>
      <c r="I19" s="124">
        <f t="shared" si="4"/>
        <v>0</v>
      </c>
      <c r="J19" s="134" t="e">
        <f t="shared" si="0"/>
        <v>#DIV/0!</v>
      </c>
      <c r="K19" s="105"/>
    </row>
    <row r="20" spans="1:11" ht="14" x14ac:dyDescent="0.25">
      <c r="A20" s="99">
        <v>14</v>
      </c>
      <c r="B20" s="116" t="s">
        <v>175</v>
      </c>
      <c r="C20" s="267"/>
      <c r="D20" s="268"/>
      <c r="E20" s="207">
        <f t="shared" si="1"/>
        <v>0</v>
      </c>
      <c r="F20" s="268"/>
      <c r="G20" s="208">
        <f t="shared" si="2"/>
        <v>0</v>
      </c>
      <c r="H20" s="123">
        <f t="shared" si="3"/>
        <v>0</v>
      </c>
      <c r="I20" s="124">
        <f t="shared" si="4"/>
        <v>0</v>
      </c>
      <c r="J20" s="134" t="e">
        <f t="shared" si="0"/>
        <v>#DIV/0!</v>
      </c>
      <c r="K20" s="105"/>
    </row>
    <row r="21" spans="1:11" ht="14" x14ac:dyDescent="0.25">
      <c r="A21" s="99">
        <v>15</v>
      </c>
      <c r="B21" s="116" t="s">
        <v>176</v>
      </c>
      <c r="C21" s="267"/>
      <c r="D21" s="268"/>
      <c r="E21" s="207">
        <f t="shared" si="1"/>
        <v>0</v>
      </c>
      <c r="F21" s="268"/>
      <c r="G21" s="208">
        <f t="shared" si="2"/>
        <v>0</v>
      </c>
      <c r="H21" s="123">
        <f t="shared" si="3"/>
        <v>0</v>
      </c>
      <c r="I21" s="124">
        <f t="shared" si="4"/>
        <v>0</v>
      </c>
      <c r="J21" s="134" t="e">
        <f t="shared" si="0"/>
        <v>#DIV/0!</v>
      </c>
      <c r="K21" s="105"/>
    </row>
    <row r="22" spans="1:11" ht="14" x14ac:dyDescent="0.25">
      <c r="A22" s="99">
        <v>16</v>
      </c>
      <c r="B22" s="116" t="s">
        <v>177</v>
      </c>
      <c r="C22" s="267"/>
      <c r="D22" s="268"/>
      <c r="E22" s="207">
        <f t="shared" si="1"/>
        <v>0</v>
      </c>
      <c r="F22" s="268"/>
      <c r="G22" s="208">
        <f t="shared" si="2"/>
        <v>0</v>
      </c>
      <c r="H22" s="123">
        <f t="shared" si="3"/>
        <v>0</v>
      </c>
      <c r="I22" s="124">
        <f t="shared" si="4"/>
        <v>0</v>
      </c>
      <c r="J22" s="134" t="e">
        <f t="shared" si="0"/>
        <v>#DIV/0!</v>
      </c>
      <c r="K22" s="105"/>
    </row>
    <row r="23" spans="1:11" ht="14" x14ac:dyDescent="0.3">
      <c r="A23" s="99">
        <v>17</v>
      </c>
      <c r="B23" s="149" t="s">
        <v>30</v>
      </c>
      <c r="C23" s="267"/>
      <c r="D23" s="268"/>
      <c r="E23" s="207">
        <f t="shared" si="1"/>
        <v>0</v>
      </c>
      <c r="F23" s="268"/>
      <c r="G23" s="208">
        <f t="shared" si="2"/>
        <v>0</v>
      </c>
      <c r="H23" s="123">
        <f t="shared" si="3"/>
        <v>0</v>
      </c>
      <c r="I23" s="124">
        <f t="shared" si="4"/>
        <v>0</v>
      </c>
      <c r="J23" s="134" t="e">
        <f t="shared" si="0"/>
        <v>#DIV/0!</v>
      </c>
      <c r="K23" s="105"/>
    </row>
    <row r="24" spans="1:11" ht="14" x14ac:dyDescent="0.3">
      <c r="A24" s="99">
        <v>18</v>
      </c>
      <c r="B24" s="150" t="s">
        <v>178</v>
      </c>
      <c r="C24" s="267"/>
      <c r="D24" s="268"/>
      <c r="E24" s="207">
        <f t="shared" si="1"/>
        <v>0</v>
      </c>
      <c r="F24" s="268"/>
      <c r="G24" s="208">
        <f t="shared" si="2"/>
        <v>0</v>
      </c>
      <c r="H24" s="123">
        <f t="shared" si="3"/>
        <v>0</v>
      </c>
      <c r="I24" s="124">
        <f t="shared" si="4"/>
        <v>0</v>
      </c>
      <c r="J24" s="134" t="e">
        <f t="shared" si="0"/>
        <v>#DIV/0!</v>
      </c>
      <c r="K24" s="105"/>
    </row>
    <row r="25" spans="1:11" ht="14" x14ac:dyDescent="0.3">
      <c r="A25" s="99">
        <v>19</v>
      </c>
      <c r="B25" s="150" t="s">
        <v>179</v>
      </c>
      <c r="C25" s="267"/>
      <c r="D25" s="268"/>
      <c r="E25" s="207">
        <f t="shared" si="1"/>
        <v>0</v>
      </c>
      <c r="F25" s="268"/>
      <c r="G25" s="208">
        <f t="shared" si="2"/>
        <v>0</v>
      </c>
      <c r="H25" s="123">
        <f t="shared" si="3"/>
        <v>0</v>
      </c>
      <c r="I25" s="124">
        <f t="shared" si="4"/>
        <v>0</v>
      </c>
      <c r="J25" s="134" t="e">
        <f t="shared" si="0"/>
        <v>#DIV/0!</v>
      </c>
      <c r="K25" s="105"/>
    </row>
    <row r="26" spans="1:11" ht="14" x14ac:dyDescent="0.3">
      <c r="A26" s="99">
        <v>20</v>
      </c>
      <c r="B26" s="150" t="s">
        <v>180</v>
      </c>
      <c r="C26" s="267"/>
      <c r="D26" s="268"/>
      <c r="E26" s="207">
        <f t="shared" si="1"/>
        <v>0</v>
      </c>
      <c r="F26" s="268"/>
      <c r="G26" s="208">
        <f t="shared" si="2"/>
        <v>0</v>
      </c>
      <c r="H26" s="123">
        <f t="shared" si="3"/>
        <v>0</v>
      </c>
      <c r="I26" s="124">
        <f t="shared" si="4"/>
        <v>0</v>
      </c>
      <c r="J26" s="134" t="e">
        <f t="shared" si="0"/>
        <v>#DIV/0!</v>
      </c>
      <c r="K26" s="105"/>
    </row>
    <row r="27" spans="1:11" ht="14" x14ac:dyDescent="0.3">
      <c r="A27" s="99">
        <v>21</v>
      </c>
      <c r="B27" s="150" t="s">
        <v>181</v>
      </c>
      <c r="C27" s="267"/>
      <c r="D27" s="268"/>
      <c r="E27" s="207">
        <f t="shared" si="1"/>
        <v>0</v>
      </c>
      <c r="F27" s="268"/>
      <c r="G27" s="208">
        <f t="shared" si="2"/>
        <v>0</v>
      </c>
      <c r="H27" s="123">
        <f t="shared" si="3"/>
        <v>0</v>
      </c>
      <c r="I27" s="124">
        <f t="shared" si="4"/>
        <v>0</v>
      </c>
      <c r="J27" s="134" t="e">
        <f t="shared" si="0"/>
        <v>#DIV/0!</v>
      </c>
      <c r="K27" s="105"/>
    </row>
    <row r="28" spans="1:11" ht="28" x14ac:dyDescent="0.25">
      <c r="A28" s="99">
        <v>22</v>
      </c>
      <c r="B28" s="151" t="s">
        <v>182</v>
      </c>
      <c r="C28" s="267"/>
      <c r="D28" s="268"/>
      <c r="E28" s="207">
        <f t="shared" si="1"/>
        <v>0</v>
      </c>
      <c r="F28" s="268"/>
      <c r="G28" s="208">
        <f t="shared" si="2"/>
        <v>0</v>
      </c>
      <c r="H28" s="123">
        <f t="shared" si="3"/>
        <v>0</v>
      </c>
      <c r="I28" s="124">
        <f t="shared" si="4"/>
        <v>0</v>
      </c>
      <c r="J28" s="134" t="e">
        <f t="shared" si="0"/>
        <v>#DIV/0!</v>
      </c>
      <c r="K28" s="105"/>
    </row>
    <row r="29" spans="1:11" ht="14.5" thickBot="1" x14ac:dyDescent="0.35">
      <c r="A29" s="99">
        <v>23</v>
      </c>
      <c r="B29" s="150" t="s">
        <v>183</v>
      </c>
      <c r="C29" s="211"/>
      <c r="D29" s="212"/>
      <c r="E29" s="207">
        <f t="shared" si="1"/>
        <v>0</v>
      </c>
      <c r="F29" s="212"/>
      <c r="G29" s="208">
        <f t="shared" si="2"/>
        <v>0</v>
      </c>
      <c r="H29" s="123">
        <f t="shared" si="3"/>
        <v>0</v>
      </c>
      <c r="I29" s="124">
        <f t="shared" si="4"/>
        <v>0</v>
      </c>
      <c r="J29" s="134" t="e">
        <f t="shared" si="0"/>
        <v>#DIV/0!</v>
      </c>
      <c r="K29" s="105"/>
    </row>
    <row r="30" spans="1:11" ht="14" x14ac:dyDescent="0.25">
      <c r="A30" s="357" t="s">
        <v>32</v>
      </c>
      <c r="B30" s="357"/>
      <c r="C30" s="217">
        <f>SUM(C7:C29)</f>
        <v>0</v>
      </c>
      <c r="D30" s="220">
        <f t="shared" ref="D30:I30" si="5">SUM(D7:D29)</f>
        <v>0</v>
      </c>
      <c r="E30" s="221">
        <f t="shared" si="5"/>
        <v>0</v>
      </c>
      <c r="F30" s="222">
        <f t="shared" si="5"/>
        <v>0</v>
      </c>
      <c r="G30" s="223">
        <f t="shared" si="5"/>
        <v>0</v>
      </c>
      <c r="H30" s="218">
        <f>SUM(H7:H29)</f>
        <v>0</v>
      </c>
      <c r="I30" s="124">
        <f t="shared" si="5"/>
        <v>0</v>
      </c>
      <c r="J30" s="219" t="e">
        <f t="shared" si="0"/>
        <v>#DIV/0!</v>
      </c>
      <c r="K30" s="105"/>
    </row>
    <row r="31" spans="1:11" s="37" customFormat="1" ht="14" x14ac:dyDescent="0.25">
      <c r="A31" s="125"/>
      <c r="B31" s="125"/>
      <c r="C31" s="126"/>
      <c r="D31" s="127"/>
      <c r="E31" s="127"/>
      <c r="F31" s="128"/>
      <c r="G31" s="128"/>
      <c r="H31" s="128"/>
      <c r="I31" s="129"/>
      <c r="J31" s="128"/>
      <c r="K31" s="130"/>
    </row>
    <row r="32" spans="1:11" s="37" customFormat="1" ht="14" x14ac:dyDescent="0.25">
      <c r="A32" s="125"/>
      <c r="B32" s="125"/>
      <c r="C32" s="126"/>
      <c r="D32" s="127"/>
      <c r="E32" s="127"/>
      <c r="F32" s="128"/>
      <c r="G32" s="128"/>
      <c r="H32" s="128"/>
      <c r="I32" s="129"/>
      <c r="J32" s="128"/>
      <c r="K32" s="130"/>
    </row>
    <row r="33" spans="1:13" ht="14" x14ac:dyDescent="0.25">
      <c r="A33" s="84"/>
      <c r="B33" s="85"/>
      <c r="C33" s="84"/>
      <c r="D33" s="84"/>
      <c r="E33" s="84"/>
      <c r="F33" s="84"/>
      <c r="G33" s="86"/>
      <c r="H33" s="84" t="s">
        <v>72</v>
      </c>
      <c r="I33" s="84"/>
      <c r="J33" s="84"/>
      <c r="K33" s="84"/>
      <c r="L33" s="102"/>
      <c r="M33" s="34"/>
    </row>
    <row r="34" spans="1:13" ht="15.5" x14ac:dyDescent="0.35">
      <c r="A34" s="103" t="s">
        <v>194</v>
      </c>
      <c r="B34" s="104"/>
      <c r="C34" s="104"/>
      <c r="D34" s="104"/>
      <c r="E34" s="104"/>
      <c r="F34" s="104"/>
      <c r="G34" s="104"/>
      <c r="H34" s="104"/>
      <c r="I34" s="104"/>
      <c r="J34" s="104"/>
      <c r="K34" s="104"/>
      <c r="L34" s="104"/>
      <c r="M34" s="34"/>
    </row>
    <row r="35" spans="1:13" ht="15.5" x14ac:dyDescent="0.35">
      <c r="A35" s="358" t="s">
        <v>195</v>
      </c>
      <c r="B35" s="358"/>
      <c r="C35" s="358"/>
      <c r="D35" s="358"/>
      <c r="E35" s="358"/>
      <c r="F35" s="358"/>
      <c r="G35" s="358"/>
      <c r="H35" s="358"/>
      <c r="I35" s="358"/>
      <c r="J35" s="358"/>
      <c r="K35" s="358"/>
      <c r="L35" s="104"/>
      <c r="M35" s="34"/>
    </row>
    <row r="36" spans="1:13" ht="13" x14ac:dyDescent="0.25">
      <c r="A36" s="359" t="s">
        <v>27</v>
      </c>
      <c r="B36" s="361" t="s">
        <v>196</v>
      </c>
      <c r="C36" s="362" t="s">
        <v>197</v>
      </c>
      <c r="D36" s="364" t="s">
        <v>198</v>
      </c>
      <c r="E36" s="364"/>
      <c r="F36" s="364"/>
      <c r="G36" s="364"/>
      <c r="H36" s="364"/>
      <c r="I36" s="364"/>
      <c r="J36" s="361" t="s">
        <v>199</v>
      </c>
      <c r="K36" s="359" t="s">
        <v>200</v>
      </c>
      <c r="L36" s="361" t="s">
        <v>159</v>
      </c>
      <c r="M36" s="34"/>
    </row>
    <row r="37" spans="1:13" ht="65" x14ac:dyDescent="0.25">
      <c r="A37" s="360"/>
      <c r="B37" s="361"/>
      <c r="C37" s="363"/>
      <c r="D37" s="106" t="s">
        <v>201</v>
      </c>
      <c r="E37" s="107" t="s">
        <v>202</v>
      </c>
      <c r="F37" s="108" t="s">
        <v>203</v>
      </c>
      <c r="G37" s="107" t="s">
        <v>204</v>
      </c>
      <c r="H37" s="107" t="s">
        <v>205</v>
      </c>
      <c r="I37" s="109" t="s">
        <v>206</v>
      </c>
      <c r="J37" s="361"/>
      <c r="K37" s="360"/>
      <c r="L37" s="361"/>
      <c r="M37" s="34"/>
    </row>
    <row r="38" spans="1:13" ht="14" x14ac:dyDescent="0.25">
      <c r="A38" s="110">
        <v>1</v>
      </c>
      <c r="B38" s="111" t="s">
        <v>164</v>
      </c>
      <c r="C38" s="269"/>
      <c r="D38" s="270"/>
      <c r="E38" s="236"/>
      <c r="F38" s="236"/>
      <c r="G38" s="236"/>
      <c r="H38" s="236"/>
      <c r="I38" s="236"/>
      <c r="J38" s="213">
        <f>SUM(D38:I38)</f>
        <v>0</v>
      </c>
      <c r="K38" s="112">
        <f>J38*12</f>
        <v>0</v>
      </c>
      <c r="L38" s="113"/>
      <c r="M38" s="34"/>
    </row>
    <row r="39" spans="1:13" ht="14" x14ac:dyDescent="0.25">
      <c r="A39" s="110">
        <v>2</v>
      </c>
      <c r="B39" s="111" t="s">
        <v>165</v>
      </c>
      <c r="C39" s="269"/>
      <c r="D39" s="270"/>
      <c r="E39" s="236"/>
      <c r="F39" s="236"/>
      <c r="G39" s="236"/>
      <c r="H39" s="236"/>
      <c r="I39" s="236"/>
      <c r="J39" s="213">
        <f t="shared" ref="J39:J59" si="6">SUM(D39:I39)</f>
        <v>0</v>
      </c>
      <c r="K39" s="112">
        <f t="shared" ref="K39:K59" si="7">J39*12</f>
        <v>0</v>
      </c>
      <c r="L39" s="113"/>
      <c r="M39" s="34"/>
    </row>
    <row r="40" spans="1:13" ht="14" x14ac:dyDescent="0.25">
      <c r="A40" s="110">
        <v>3</v>
      </c>
      <c r="B40" s="111" t="s">
        <v>166</v>
      </c>
      <c r="C40" s="269"/>
      <c r="D40" s="270"/>
      <c r="E40" s="236"/>
      <c r="F40" s="236"/>
      <c r="G40" s="236"/>
      <c r="H40" s="236"/>
      <c r="I40" s="236"/>
      <c r="J40" s="213">
        <f t="shared" si="6"/>
        <v>0</v>
      </c>
      <c r="K40" s="112">
        <f t="shared" si="7"/>
        <v>0</v>
      </c>
      <c r="L40" s="113" t="s">
        <v>72</v>
      </c>
      <c r="M40" s="34"/>
    </row>
    <row r="41" spans="1:13" ht="14" x14ac:dyDescent="0.25">
      <c r="A41" s="110">
        <v>4</v>
      </c>
      <c r="B41" s="111" t="s">
        <v>167</v>
      </c>
      <c r="C41" s="269"/>
      <c r="D41" s="270"/>
      <c r="E41" s="236"/>
      <c r="F41" s="236"/>
      <c r="G41" s="236"/>
      <c r="H41" s="236"/>
      <c r="I41" s="236"/>
      <c r="J41" s="213">
        <f t="shared" si="6"/>
        <v>0</v>
      </c>
      <c r="K41" s="112">
        <f t="shared" si="7"/>
        <v>0</v>
      </c>
      <c r="L41" s="113"/>
      <c r="M41" s="34"/>
    </row>
    <row r="42" spans="1:13" ht="14" x14ac:dyDescent="0.25">
      <c r="A42" s="110">
        <v>5</v>
      </c>
      <c r="B42" s="111" t="s">
        <v>168</v>
      </c>
      <c r="C42" s="269"/>
      <c r="D42" s="270"/>
      <c r="E42" s="236"/>
      <c r="F42" s="236"/>
      <c r="G42" s="236"/>
      <c r="H42" s="236"/>
      <c r="I42" s="236"/>
      <c r="J42" s="213">
        <f t="shared" si="6"/>
        <v>0</v>
      </c>
      <c r="K42" s="112">
        <f t="shared" si="7"/>
        <v>0</v>
      </c>
      <c r="L42" s="113"/>
      <c r="M42" s="34"/>
    </row>
    <row r="43" spans="1:13" ht="14" x14ac:dyDescent="0.25">
      <c r="A43" s="110">
        <v>6</v>
      </c>
      <c r="B43" s="111" t="s">
        <v>207</v>
      </c>
      <c r="C43" s="269"/>
      <c r="D43" s="270"/>
      <c r="E43" s="236"/>
      <c r="F43" s="236"/>
      <c r="G43" s="236"/>
      <c r="H43" s="236"/>
      <c r="I43" s="236"/>
      <c r="J43" s="213">
        <f t="shared" si="6"/>
        <v>0</v>
      </c>
      <c r="K43" s="112">
        <f t="shared" si="7"/>
        <v>0</v>
      </c>
      <c r="L43" s="113"/>
      <c r="M43" s="34"/>
    </row>
    <row r="44" spans="1:13" ht="28" x14ac:dyDescent="0.25">
      <c r="A44" s="110">
        <v>7</v>
      </c>
      <c r="B44" s="111" t="s">
        <v>208</v>
      </c>
      <c r="C44" s="269"/>
      <c r="D44" s="270"/>
      <c r="E44" s="236"/>
      <c r="F44" s="236"/>
      <c r="G44" s="236"/>
      <c r="H44" s="236"/>
      <c r="I44" s="236"/>
      <c r="J44" s="213">
        <f t="shared" si="6"/>
        <v>0</v>
      </c>
      <c r="K44" s="112">
        <f t="shared" si="7"/>
        <v>0</v>
      </c>
      <c r="L44" s="113"/>
      <c r="M44" s="34"/>
    </row>
    <row r="45" spans="1:13" ht="14" x14ac:dyDescent="0.25">
      <c r="A45" s="110">
        <v>8</v>
      </c>
      <c r="B45" s="111" t="s">
        <v>209</v>
      </c>
      <c r="C45" s="269"/>
      <c r="D45" s="270" t="s">
        <v>72</v>
      </c>
      <c r="E45" s="236"/>
      <c r="F45" s="236"/>
      <c r="G45" s="236"/>
      <c r="H45" s="236"/>
      <c r="I45" s="236"/>
      <c r="J45" s="213">
        <f t="shared" si="6"/>
        <v>0</v>
      </c>
      <c r="K45" s="112">
        <f t="shared" si="7"/>
        <v>0</v>
      </c>
      <c r="L45" s="113"/>
      <c r="M45" s="34"/>
    </row>
    <row r="46" spans="1:13" ht="14" x14ac:dyDescent="0.25">
      <c r="A46" s="110">
        <v>9</v>
      </c>
      <c r="B46" s="114" t="s">
        <v>210</v>
      </c>
      <c r="C46" s="269"/>
      <c r="D46" s="270"/>
      <c r="E46" s="236"/>
      <c r="F46" s="236"/>
      <c r="G46" s="236"/>
      <c r="H46" s="236"/>
      <c r="I46" s="236"/>
      <c r="J46" s="213">
        <f t="shared" si="6"/>
        <v>0</v>
      </c>
      <c r="K46" s="112">
        <f t="shared" si="7"/>
        <v>0</v>
      </c>
      <c r="L46" s="113"/>
      <c r="M46" s="34"/>
    </row>
    <row r="47" spans="1:13" ht="14" x14ac:dyDescent="0.25">
      <c r="A47" s="110">
        <v>10</v>
      </c>
      <c r="B47" s="115" t="s">
        <v>211</v>
      </c>
      <c r="C47" s="269"/>
      <c r="D47" s="270"/>
      <c r="E47" s="236"/>
      <c r="F47" s="236"/>
      <c r="G47" s="236"/>
      <c r="H47" s="236"/>
      <c r="I47" s="236"/>
      <c r="J47" s="213">
        <f t="shared" si="6"/>
        <v>0</v>
      </c>
      <c r="K47" s="112">
        <f t="shared" si="7"/>
        <v>0</v>
      </c>
      <c r="L47" s="113"/>
      <c r="M47" s="34"/>
    </row>
    <row r="48" spans="1:13" ht="14" x14ac:dyDescent="0.25">
      <c r="A48" s="110">
        <v>11</v>
      </c>
      <c r="B48" s="111" t="s">
        <v>212</v>
      </c>
      <c r="C48" s="269"/>
      <c r="D48" s="270"/>
      <c r="E48" s="236"/>
      <c r="F48" s="236"/>
      <c r="G48" s="236"/>
      <c r="H48" s="236"/>
      <c r="I48" s="236"/>
      <c r="J48" s="213">
        <f t="shared" si="6"/>
        <v>0</v>
      </c>
      <c r="K48" s="112">
        <f t="shared" si="7"/>
        <v>0</v>
      </c>
      <c r="L48" s="113"/>
      <c r="M48" s="34"/>
    </row>
    <row r="49" spans="1:14" ht="14" x14ac:dyDescent="0.25">
      <c r="A49" s="110">
        <v>12</v>
      </c>
      <c r="B49" s="116" t="s">
        <v>101</v>
      </c>
      <c r="C49" s="269"/>
      <c r="D49" s="270"/>
      <c r="E49" s="236"/>
      <c r="F49" s="236"/>
      <c r="G49" s="236"/>
      <c r="H49" s="236"/>
      <c r="I49" s="236"/>
      <c r="J49" s="213">
        <f t="shared" si="6"/>
        <v>0</v>
      </c>
      <c r="K49" s="112">
        <f t="shared" si="7"/>
        <v>0</v>
      </c>
      <c r="L49" s="113"/>
      <c r="M49" s="34"/>
    </row>
    <row r="50" spans="1:14" ht="14" x14ac:dyDescent="0.25">
      <c r="A50" s="110">
        <v>13</v>
      </c>
      <c r="B50" s="116" t="s">
        <v>174</v>
      </c>
      <c r="C50" s="269"/>
      <c r="D50" s="270"/>
      <c r="E50" s="236"/>
      <c r="F50" s="236"/>
      <c r="G50" s="236"/>
      <c r="H50" s="236"/>
      <c r="I50" s="236"/>
      <c r="J50" s="213">
        <f t="shared" si="6"/>
        <v>0</v>
      </c>
      <c r="K50" s="112">
        <f>J50*12</f>
        <v>0</v>
      </c>
      <c r="L50" s="113"/>
      <c r="M50" s="34"/>
    </row>
    <row r="51" spans="1:14" ht="14" x14ac:dyDescent="0.25">
      <c r="A51" s="110">
        <v>14</v>
      </c>
      <c r="B51" s="116" t="s">
        <v>175</v>
      </c>
      <c r="C51" s="269"/>
      <c r="D51" s="270"/>
      <c r="E51" s="236"/>
      <c r="F51" s="236"/>
      <c r="G51" s="236"/>
      <c r="H51" s="236"/>
      <c r="I51" s="236"/>
      <c r="J51" s="213">
        <f t="shared" si="6"/>
        <v>0</v>
      </c>
      <c r="K51" s="112">
        <f t="shared" si="7"/>
        <v>0</v>
      </c>
      <c r="L51" s="113"/>
      <c r="M51" s="34"/>
    </row>
    <row r="52" spans="1:14" ht="14" x14ac:dyDescent="0.25">
      <c r="A52" s="110">
        <v>15</v>
      </c>
      <c r="B52" s="116" t="s">
        <v>176</v>
      </c>
      <c r="C52" s="269"/>
      <c r="D52" s="270"/>
      <c r="E52" s="236"/>
      <c r="F52" s="236"/>
      <c r="G52" s="236"/>
      <c r="H52" s="236"/>
      <c r="I52" s="236"/>
      <c r="J52" s="213">
        <f t="shared" si="6"/>
        <v>0</v>
      </c>
      <c r="K52" s="112">
        <f t="shared" si="7"/>
        <v>0</v>
      </c>
      <c r="L52" s="113"/>
      <c r="M52" s="34"/>
    </row>
    <row r="53" spans="1:14" ht="14" x14ac:dyDescent="0.25">
      <c r="A53" s="110">
        <v>16</v>
      </c>
      <c r="B53" s="116" t="s">
        <v>177</v>
      </c>
      <c r="C53" s="269"/>
      <c r="D53" s="270"/>
      <c r="E53" s="236"/>
      <c r="F53" s="236"/>
      <c r="G53" s="236"/>
      <c r="H53" s="236"/>
      <c r="I53" s="236"/>
      <c r="J53" s="213">
        <f t="shared" si="6"/>
        <v>0</v>
      </c>
      <c r="K53" s="112">
        <f t="shared" si="7"/>
        <v>0</v>
      </c>
      <c r="L53" s="113"/>
      <c r="M53" s="34"/>
    </row>
    <row r="54" spans="1:14" ht="14" x14ac:dyDescent="0.25">
      <c r="A54" s="110">
        <v>17</v>
      </c>
      <c r="B54" s="215" t="s">
        <v>30</v>
      </c>
      <c r="C54" s="269"/>
      <c r="D54" s="270"/>
      <c r="E54" s="236"/>
      <c r="F54" s="236"/>
      <c r="G54" s="236"/>
      <c r="H54" s="236"/>
      <c r="I54" s="236"/>
      <c r="J54" s="213">
        <f t="shared" si="6"/>
        <v>0</v>
      </c>
      <c r="K54" s="112">
        <f t="shared" si="7"/>
        <v>0</v>
      </c>
      <c r="L54" s="113"/>
      <c r="M54" s="34"/>
    </row>
    <row r="55" spans="1:14" ht="14" x14ac:dyDescent="0.25">
      <c r="A55" s="110">
        <v>18</v>
      </c>
      <c r="B55" s="151" t="s">
        <v>178</v>
      </c>
      <c r="C55" s="269"/>
      <c r="D55" s="270"/>
      <c r="E55" s="236"/>
      <c r="F55" s="236"/>
      <c r="G55" s="236"/>
      <c r="H55" s="236"/>
      <c r="I55" s="236"/>
      <c r="J55" s="213">
        <f t="shared" si="6"/>
        <v>0</v>
      </c>
      <c r="K55" s="112">
        <f t="shared" si="7"/>
        <v>0</v>
      </c>
      <c r="L55" s="113"/>
      <c r="M55" s="34"/>
    </row>
    <row r="56" spans="1:14" ht="14" x14ac:dyDescent="0.25">
      <c r="A56" s="110">
        <v>19</v>
      </c>
      <c r="B56" s="151" t="s">
        <v>179</v>
      </c>
      <c r="C56" s="269"/>
      <c r="D56" s="270"/>
      <c r="E56" s="236"/>
      <c r="F56" s="236"/>
      <c r="G56" s="236"/>
      <c r="H56" s="236"/>
      <c r="I56" s="236"/>
      <c r="J56" s="213">
        <f t="shared" si="6"/>
        <v>0</v>
      </c>
      <c r="K56" s="112">
        <f>J56*12</f>
        <v>0</v>
      </c>
      <c r="L56" s="113"/>
      <c r="M56" s="34"/>
    </row>
    <row r="57" spans="1:14" ht="14" x14ac:dyDescent="0.25">
      <c r="A57" s="110">
        <v>20</v>
      </c>
      <c r="B57" s="151" t="s">
        <v>180</v>
      </c>
      <c r="C57" s="269"/>
      <c r="D57" s="270"/>
      <c r="E57" s="236"/>
      <c r="F57" s="236"/>
      <c r="G57" s="236"/>
      <c r="H57" s="236"/>
      <c r="I57" s="236"/>
      <c r="J57" s="213">
        <f t="shared" si="6"/>
        <v>0</v>
      </c>
      <c r="K57" s="112">
        <f t="shared" si="7"/>
        <v>0</v>
      </c>
      <c r="L57" s="113"/>
      <c r="M57" s="34"/>
    </row>
    <row r="58" spans="1:14" ht="14" x14ac:dyDescent="0.25">
      <c r="A58" s="110">
        <v>21</v>
      </c>
      <c r="B58" s="151" t="s">
        <v>181</v>
      </c>
      <c r="C58" s="269"/>
      <c r="D58" s="270"/>
      <c r="E58" s="236"/>
      <c r="F58" s="236"/>
      <c r="G58" s="236"/>
      <c r="H58" s="236"/>
      <c r="I58" s="236"/>
      <c r="J58" s="213">
        <f t="shared" si="6"/>
        <v>0</v>
      </c>
      <c r="K58" s="112">
        <f t="shared" si="7"/>
        <v>0</v>
      </c>
      <c r="L58" s="113"/>
      <c r="M58" s="34"/>
    </row>
    <row r="59" spans="1:14" ht="14" x14ac:dyDescent="0.25">
      <c r="A59" s="110">
        <v>22</v>
      </c>
      <c r="B59" s="116" t="s">
        <v>183</v>
      </c>
      <c r="C59" s="269"/>
      <c r="D59" s="270"/>
      <c r="E59" s="236"/>
      <c r="F59" s="236"/>
      <c r="G59" s="236"/>
      <c r="H59" s="236"/>
      <c r="I59" s="236"/>
      <c r="J59" s="213">
        <f t="shared" si="6"/>
        <v>0</v>
      </c>
      <c r="K59" s="112">
        <f t="shared" si="7"/>
        <v>0</v>
      </c>
      <c r="L59" s="113"/>
      <c r="M59" s="34"/>
    </row>
    <row r="60" spans="1:14" ht="20.5" customHeight="1" x14ac:dyDescent="0.25">
      <c r="A60" s="368" t="s">
        <v>32</v>
      </c>
      <c r="B60" s="369"/>
      <c r="C60" s="216">
        <f>SUM(C38:C59)</f>
        <v>0</v>
      </c>
      <c r="D60" s="214">
        <f>SUM(D38:D59)</f>
        <v>0</v>
      </c>
      <c r="E60" s="214">
        <f>SUM(E38:E59)</f>
        <v>0</v>
      </c>
      <c r="F60" s="214">
        <f t="shared" ref="F60:I60" si="8">SUM(F38:F59)</f>
        <v>0</v>
      </c>
      <c r="G60" s="214">
        <f t="shared" si="8"/>
        <v>0</v>
      </c>
      <c r="H60" s="214">
        <f t="shared" si="8"/>
        <v>0</v>
      </c>
      <c r="I60" s="214">
        <f t="shared" si="8"/>
        <v>0</v>
      </c>
      <c r="J60" s="117">
        <f>SUM(J38:J59)</f>
        <v>0</v>
      </c>
      <c r="K60" s="118">
        <f>SUM(K38:K59)</f>
        <v>0</v>
      </c>
      <c r="M60" s="34"/>
    </row>
    <row r="61" spans="1:14" ht="14" x14ac:dyDescent="0.25">
      <c r="A61" s="84"/>
      <c r="B61" s="85"/>
      <c r="C61" s="84"/>
      <c r="D61" s="84"/>
      <c r="E61" s="84"/>
      <c r="F61" s="84"/>
      <c r="G61" s="86"/>
      <c r="H61" s="84"/>
      <c r="I61" s="84"/>
      <c r="J61" s="84"/>
      <c r="K61" s="84"/>
      <c r="L61" s="102"/>
      <c r="M61" s="34"/>
    </row>
    <row r="62" spans="1:14" ht="14" x14ac:dyDescent="0.25">
      <c r="A62" s="84"/>
      <c r="B62" s="85"/>
      <c r="C62" s="84"/>
      <c r="D62" s="84"/>
      <c r="E62" s="84"/>
      <c r="F62" s="84"/>
      <c r="G62" s="86"/>
      <c r="H62" s="84"/>
      <c r="I62" s="84"/>
      <c r="J62" s="84"/>
      <c r="K62" s="84"/>
      <c r="L62" s="102"/>
      <c r="M62" s="34"/>
    </row>
    <row r="63" spans="1:14" ht="14" x14ac:dyDescent="0.25">
      <c r="A63" s="84"/>
      <c r="B63" s="85"/>
      <c r="C63" s="84"/>
      <c r="D63" s="84"/>
      <c r="E63" s="84"/>
      <c r="F63" s="84"/>
      <c r="G63" s="86"/>
      <c r="H63" s="84"/>
      <c r="I63" s="84"/>
      <c r="J63" s="84"/>
      <c r="K63" s="84"/>
      <c r="L63" s="102"/>
      <c r="M63" s="34"/>
    </row>
    <row r="64" spans="1:14" ht="15.5" x14ac:dyDescent="0.35">
      <c r="A64" s="135" t="s">
        <v>194</v>
      </c>
      <c r="B64" s="136"/>
      <c r="C64" s="136"/>
      <c r="D64" s="136"/>
      <c r="E64" s="136"/>
      <c r="F64" s="136"/>
      <c r="G64" s="136"/>
      <c r="H64" s="136"/>
      <c r="I64" s="136"/>
      <c r="J64" s="136"/>
      <c r="K64" s="136"/>
      <c r="L64" s="137"/>
      <c r="M64" s="136"/>
      <c r="N64" s="136"/>
    </row>
    <row r="65" spans="1:14" ht="13" x14ac:dyDescent="0.25">
      <c r="A65" s="370" t="s">
        <v>215</v>
      </c>
      <c r="B65" s="370"/>
      <c r="C65" s="370"/>
      <c r="D65" s="370"/>
      <c r="E65" s="370"/>
      <c r="F65" s="370"/>
      <c r="G65" s="370"/>
      <c r="H65" s="370"/>
      <c r="I65" s="370"/>
      <c r="J65" s="370"/>
      <c r="K65" s="370"/>
      <c r="L65" s="370"/>
      <c r="M65" s="370"/>
      <c r="N65" s="370"/>
    </row>
    <row r="66" spans="1:14" ht="13" x14ac:dyDescent="0.25">
      <c r="A66" s="371" t="s">
        <v>27</v>
      </c>
      <c r="B66" s="371" t="s">
        <v>91</v>
      </c>
      <c r="C66" s="371" t="s">
        <v>216</v>
      </c>
      <c r="D66" s="371" t="s">
        <v>217</v>
      </c>
      <c r="E66" s="371" t="s">
        <v>218</v>
      </c>
      <c r="F66" s="373" t="s">
        <v>219</v>
      </c>
      <c r="G66" s="373"/>
      <c r="H66" s="373"/>
      <c r="I66" s="373"/>
      <c r="J66" s="373"/>
      <c r="K66" s="371" t="s">
        <v>220</v>
      </c>
      <c r="L66" s="365" t="s">
        <v>221</v>
      </c>
      <c r="M66" s="367" t="s">
        <v>193</v>
      </c>
      <c r="N66" s="367" t="s">
        <v>222</v>
      </c>
    </row>
    <row r="67" spans="1:14" ht="97" customHeight="1" x14ac:dyDescent="0.25">
      <c r="A67" s="371"/>
      <c r="B67" s="371"/>
      <c r="C67" s="371"/>
      <c r="D67" s="371"/>
      <c r="E67" s="371"/>
      <c r="F67" s="140" t="s">
        <v>223</v>
      </c>
      <c r="G67" s="141" t="s">
        <v>224</v>
      </c>
      <c r="H67" s="141" t="s">
        <v>225</v>
      </c>
      <c r="I67" s="142" t="s">
        <v>226</v>
      </c>
      <c r="J67" s="142" t="s">
        <v>227</v>
      </c>
      <c r="K67" s="371"/>
      <c r="L67" s="366"/>
      <c r="M67" s="367"/>
      <c r="N67" s="367"/>
    </row>
    <row r="68" spans="1:14" ht="62.5" customHeight="1" x14ac:dyDescent="0.25">
      <c r="A68" s="110">
        <v>1</v>
      </c>
      <c r="B68" s="143" t="s">
        <v>228</v>
      </c>
      <c r="C68" s="225"/>
      <c r="D68" s="226"/>
      <c r="E68" s="100">
        <f>D68*365</f>
        <v>0</v>
      </c>
      <c r="F68" s="227"/>
      <c r="G68" s="227"/>
      <c r="H68" s="228"/>
      <c r="I68" s="228"/>
      <c r="J68" s="227"/>
      <c r="K68" s="100">
        <f>SUM(F68:J68)</f>
        <v>0</v>
      </c>
      <c r="L68" s="100">
        <f>K68*365</f>
        <v>0</v>
      </c>
      <c r="M68" s="100">
        <f>E68-L68</f>
        <v>0</v>
      </c>
      <c r="N68" s="144" t="e">
        <f>(L68/E68)</f>
        <v>#DIV/0!</v>
      </c>
    </row>
    <row r="69" spans="1:14" ht="60" customHeight="1" x14ac:dyDescent="0.25">
      <c r="A69" s="110">
        <v>2</v>
      </c>
      <c r="B69" s="143" t="s">
        <v>229</v>
      </c>
      <c r="C69" s="225"/>
      <c r="D69" s="226"/>
      <c r="E69" s="100">
        <f t="shared" ref="E69:E78" si="9">D69*365</f>
        <v>0</v>
      </c>
      <c r="F69" s="227"/>
      <c r="G69" s="227"/>
      <c r="H69" s="228"/>
      <c r="I69" s="228"/>
      <c r="J69" s="227"/>
      <c r="K69" s="100">
        <f>SUM(F69:J69)</f>
        <v>0</v>
      </c>
      <c r="L69" s="100">
        <f>K69*365</f>
        <v>0</v>
      </c>
      <c r="M69" s="100">
        <f>E69-L69</f>
        <v>0</v>
      </c>
      <c r="N69" s="144" t="e">
        <f t="shared" ref="N69:N79" si="10">(L69/E69)</f>
        <v>#DIV/0!</v>
      </c>
    </row>
    <row r="70" spans="1:14" ht="58.5" customHeight="1" x14ac:dyDescent="0.25">
      <c r="A70" s="110">
        <v>3</v>
      </c>
      <c r="B70" s="143" t="s">
        <v>230</v>
      </c>
      <c r="C70" s="225"/>
      <c r="D70" s="226"/>
      <c r="E70" s="100">
        <f t="shared" si="9"/>
        <v>0</v>
      </c>
      <c r="F70" s="227"/>
      <c r="G70" s="227"/>
      <c r="H70" s="228"/>
      <c r="I70" s="228"/>
      <c r="J70" s="227"/>
      <c r="K70" s="100">
        <f>SUM(F70:J70)</f>
        <v>0</v>
      </c>
      <c r="L70" s="100">
        <f>K70*365</f>
        <v>0</v>
      </c>
      <c r="M70" s="100">
        <f>E70-L70</f>
        <v>0</v>
      </c>
      <c r="N70" s="144" t="e">
        <f t="shared" si="10"/>
        <v>#DIV/0!</v>
      </c>
    </row>
    <row r="71" spans="1:14" ht="60" customHeight="1" x14ac:dyDescent="0.25">
      <c r="A71" s="110">
        <v>4</v>
      </c>
      <c r="B71" s="143" t="s">
        <v>231</v>
      </c>
      <c r="C71" s="225"/>
      <c r="D71" s="226"/>
      <c r="E71" s="100">
        <f t="shared" si="9"/>
        <v>0</v>
      </c>
      <c r="F71" s="227"/>
      <c r="G71" s="227"/>
      <c r="H71" s="228"/>
      <c r="I71" s="228"/>
      <c r="J71" s="227"/>
      <c r="K71" s="100">
        <f>SUM(F71:J71)</f>
        <v>0</v>
      </c>
      <c r="L71" s="100">
        <f t="shared" ref="L71:L78" si="11">K71*365</f>
        <v>0</v>
      </c>
      <c r="M71" s="100">
        <f>E71-L71</f>
        <v>0</v>
      </c>
      <c r="N71" s="144" t="e">
        <f t="shared" si="10"/>
        <v>#DIV/0!</v>
      </c>
    </row>
    <row r="72" spans="1:14" ht="51.5" customHeight="1" x14ac:dyDescent="0.25">
      <c r="A72" s="110">
        <v>5</v>
      </c>
      <c r="B72" s="143" t="s">
        <v>232</v>
      </c>
      <c r="C72" s="225"/>
      <c r="D72" s="226"/>
      <c r="E72" s="100">
        <f t="shared" si="9"/>
        <v>0</v>
      </c>
      <c r="F72" s="227"/>
      <c r="G72" s="227"/>
      <c r="H72" s="228"/>
      <c r="I72" s="228"/>
      <c r="J72" s="227"/>
      <c r="K72" s="100">
        <f>SUM(F72:J72)</f>
        <v>0</v>
      </c>
      <c r="L72" s="100">
        <f t="shared" si="11"/>
        <v>0</v>
      </c>
      <c r="M72" s="100">
        <f t="shared" ref="M72:M78" si="12">E72-L72</f>
        <v>0</v>
      </c>
      <c r="N72" s="144" t="e">
        <f t="shared" si="10"/>
        <v>#DIV/0!</v>
      </c>
    </row>
    <row r="73" spans="1:14" ht="54.5" customHeight="1" x14ac:dyDescent="0.25">
      <c r="A73" s="110">
        <v>6</v>
      </c>
      <c r="B73" s="143" t="s">
        <v>233</v>
      </c>
      <c r="C73" s="225"/>
      <c r="D73" s="226"/>
      <c r="E73" s="100">
        <f t="shared" si="9"/>
        <v>0</v>
      </c>
      <c r="F73" s="227"/>
      <c r="G73" s="227"/>
      <c r="H73" s="228"/>
      <c r="I73" s="228"/>
      <c r="J73" s="227"/>
      <c r="K73" s="100">
        <f t="shared" ref="K73:K78" si="13">SUM(F73:J73)</f>
        <v>0</v>
      </c>
      <c r="L73" s="100">
        <f t="shared" si="11"/>
        <v>0</v>
      </c>
      <c r="M73" s="100">
        <f t="shared" si="12"/>
        <v>0</v>
      </c>
      <c r="N73" s="144" t="e">
        <f t="shared" si="10"/>
        <v>#DIV/0!</v>
      </c>
    </row>
    <row r="74" spans="1:14" ht="54" customHeight="1" x14ac:dyDescent="0.25">
      <c r="A74" s="110">
        <v>7</v>
      </c>
      <c r="B74" s="143" t="s">
        <v>234</v>
      </c>
      <c r="C74" s="225"/>
      <c r="D74" s="226"/>
      <c r="E74" s="100">
        <f t="shared" si="9"/>
        <v>0</v>
      </c>
      <c r="F74" s="227"/>
      <c r="G74" s="227"/>
      <c r="H74" s="228"/>
      <c r="I74" s="228"/>
      <c r="J74" s="227"/>
      <c r="K74" s="100">
        <f t="shared" si="13"/>
        <v>0</v>
      </c>
      <c r="L74" s="100">
        <f t="shared" si="11"/>
        <v>0</v>
      </c>
      <c r="M74" s="100">
        <f t="shared" si="12"/>
        <v>0</v>
      </c>
      <c r="N74" s="144" t="e">
        <f t="shared" si="10"/>
        <v>#DIV/0!</v>
      </c>
    </row>
    <row r="75" spans="1:14" ht="48.5" customHeight="1" x14ac:dyDescent="0.25">
      <c r="A75" s="110">
        <v>8</v>
      </c>
      <c r="B75" s="143" t="s">
        <v>235</v>
      </c>
      <c r="C75" s="225"/>
      <c r="D75" s="226"/>
      <c r="E75" s="100">
        <f t="shared" si="9"/>
        <v>0</v>
      </c>
      <c r="F75" s="227"/>
      <c r="G75" s="227"/>
      <c r="H75" s="228"/>
      <c r="I75" s="228"/>
      <c r="J75" s="227"/>
      <c r="K75" s="100">
        <f t="shared" si="13"/>
        <v>0</v>
      </c>
      <c r="L75" s="100">
        <f t="shared" si="11"/>
        <v>0</v>
      </c>
      <c r="M75" s="100">
        <f t="shared" si="12"/>
        <v>0</v>
      </c>
      <c r="N75" s="144" t="e">
        <f t="shared" si="10"/>
        <v>#DIV/0!</v>
      </c>
    </row>
    <row r="76" spans="1:14" ht="43" customHeight="1" x14ac:dyDescent="0.25">
      <c r="A76" s="110">
        <v>9</v>
      </c>
      <c r="B76" s="143" t="s">
        <v>236</v>
      </c>
      <c r="C76" s="225"/>
      <c r="D76" s="226"/>
      <c r="E76" s="100">
        <f t="shared" si="9"/>
        <v>0</v>
      </c>
      <c r="F76" s="227"/>
      <c r="G76" s="227"/>
      <c r="H76" s="228"/>
      <c r="I76" s="228"/>
      <c r="J76" s="227"/>
      <c r="K76" s="100">
        <f t="shared" si="13"/>
        <v>0</v>
      </c>
      <c r="L76" s="100">
        <f t="shared" si="11"/>
        <v>0</v>
      </c>
      <c r="M76" s="100">
        <f t="shared" si="12"/>
        <v>0</v>
      </c>
      <c r="N76" s="144" t="e">
        <f t="shared" si="10"/>
        <v>#DIV/0!</v>
      </c>
    </row>
    <row r="77" spans="1:14" ht="42" customHeight="1" x14ac:dyDescent="0.25">
      <c r="A77" s="110">
        <v>10</v>
      </c>
      <c r="B77" s="145" t="s">
        <v>237</v>
      </c>
      <c r="C77" s="225"/>
      <c r="D77" s="226"/>
      <c r="E77" s="100">
        <f t="shared" si="9"/>
        <v>0</v>
      </c>
      <c r="F77" s="227"/>
      <c r="G77" s="227"/>
      <c r="H77" s="228"/>
      <c r="I77" s="228"/>
      <c r="J77" s="227"/>
      <c r="K77" s="100">
        <f t="shared" si="13"/>
        <v>0</v>
      </c>
      <c r="L77" s="100">
        <f t="shared" si="11"/>
        <v>0</v>
      </c>
      <c r="M77" s="100">
        <f t="shared" si="12"/>
        <v>0</v>
      </c>
      <c r="N77" s="144" t="e">
        <f t="shared" si="10"/>
        <v>#DIV/0!</v>
      </c>
    </row>
    <row r="78" spans="1:14" ht="20" customHeight="1" x14ac:dyDescent="0.25">
      <c r="A78" s="110">
        <v>11</v>
      </c>
      <c r="B78" s="145" t="s">
        <v>238</v>
      </c>
      <c r="C78" s="225"/>
      <c r="D78" s="226"/>
      <c r="E78" s="100">
        <f t="shared" si="9"/>
        <v>0</v>
      </c>
      <c r="F78" s="227"/>
      <c r="G78" s="227"/>
      <c r="H78" s="228"/>
      <c r="I78" s="228"/>
      <c r="J78" s="227"/>
      <c r="K78" s="100">
        <f t="shared" si="13"/>
        <v>0</v>
      </c>
      <c r="L78" s="100">
        <f t="shared" si="11"/>
        <v>0</v>
      </c>
      <c r="M78" s="100">
        <f t="shared" si="12"/>
        <v>0</v>
      </c>
      <c r="N78" s="144" t="e">
        <f t="shared" si="10"/>
        <v>#DIV/0!</v>
      </c>
    </row>
    <row r="79" spans="1:14" ht="25" customHeight="1" x14ac:dyDescent="0.25">
      <c r="A79" s="368" t="s">
        <v>32</v>
      </c>
      <c r="B79" s="369"/>
      <c r="C79" s="224">
        <f>SUM(C68:C78)</f>
        <v>0</v>
      </c>
      <c r="D79" s="146">
        <f>SUM(D68:D78)</f>
        <v>0</v>
      </c>
      <c r="E79" s="146">
        <f>SUM(E68:E78)</f>
        <v>0</v>
      </c>
      <c r="F79" s="146">
        <f>SUM(F68:F78)</f>
        <v>0</v>
      </c>
      <c r="G79" s="146">
        <f t="shared" ref="G79:M79" si="14">SUM(G68:G78)</f>
        <v>0</v>
      </c>
      <c r="H79" s="146">
        <f t="shared" si="14"/>
        <v>0</v>
      </c>
      <c r="I79" s="146">
        <f t="shared" si="14"/>
        <v>0</v>
      </c>
      <c r="J79" s="146">
        <f t="shared" si="14"/>
        <v>0</v>
      </c>
      <c r="K79" s="146">
        <f t="shared" si="14"/>
        <v>0</v>
      </c>
      <c r="L79" s="147">
        <f t="shared" si="14"/>
        <v>0</v>
      </c>
      <c r="M79" s="146">
        <f t="shared" si="14"/>
        <v>0</v>
      </c>
      <c r="N79" s="148" t="e">
        <f t="shared" si="10"/>
        <v>#DIV/0!</v>
      </c>
    </row>
    <row r="80" spans="1:14" ht="14" x14ac:dyDescent="0.25">
      <c r="A80" s="84"/>
      <c r="B80" s="85"/>
      <c r="C80" s="84"/>
      <c r="D80" s="84"/>
      <c r="E80" s="84"/>
      <c r="F80" s="84"/>
      <c r="G80" s="86"/>
      <c r="H80" s="84"/>
      <c r="I80" s="84"/>
      <c r="J80" s="84"/>
      <c r="K80" s="84"/>
      <c r="L80" s="102"/>
      <c r="M80" s="34"/>
    </row>
    <row r="81" spans="1:13" ht="14" x14ac:dyDescent="0.25">
      <c r="A81" s="84"/>
      <c r="B81" s="85"/>
      <c r="C81" s="84"/>
      <c r="D81" s="84"/>
      <c r="E81" s="84"/>
      <c r="F81" s="84"/>
      <c r="G81" s="86"/>
      <c r="H81" s="84"/>
      <c r="I81" s="84"/>
      <c r="J81" s="84"/>
      <c r="K81" s="84"/>
      <c r="L81" s="102"/>
      <c r="M81" s="34"/>
    </row>
    <row r="82" spans="1:13" ht="14" x14ac:dyDescent="0.25">
      <c r="A82" s="84"/>
      <c r="B82" s="85"/>
      <c r="C82" s="84"/>
      <c r="D82" s="84"/>
      <c r="E82" s="84"/>
      <c r="F82" s="84"/>
      <c r="G82" s="86"/>
      <c r="H82" s="84"/>
      <c r="I82" s="84"/>
      <c r="J82" s="84"/>
      <c r="K82" s="84"/>
      <c r="L82" s="102"/>
      <c r="M82" s="34"/>
    </row>
    <row r="83" spans="1:13" ht="14" x14ac:dyDescent="0.3">
      <c r="A83" s="26"/>
      <c r="B83" s="80"/>
      <c r="C83" s="81"/>
      <c r="D83" s="81"/>
      <c r="E83" s="81"/>
      <c r="F83" s="82"/>
      <c r="G83" s="26"/>
      <c r="H83" s="82"/>
      <c r="I83" s="26"/>
      <c r="J83" s="26"/>
      <c r="K83" s="81"/>
    </row>
  </sheetData>
  <mergeCells count="24">
    <mergeCell ref="L66:L67"/>
    <mergeCell ref="M66:M67"/>
    <mergeCell ref="N66:N67"/>
    <mergeCell ref="A79:B79"/>
    <mergeCell ref="L36:L37"/>
    <mergeCell ref="A60:B60"/>
    <mergeCell ref="A65:N65"/>
    <mergeCell ref="A66:A67"/>
    <mergeCell ref="B66:B67"/>
    <mergeCell ref="C66:C67"/>
    <mergeCell ref="D66:D67"/>
    <mergeCell ref="E66:E67"/>
    <mergeCell ref="F66:J66"/>
    <mergeCell ref="K66:K67"/>
    <mergeCell ref="A2:K2"/>
    <mergeCell ref="K8:K17"/>
    <mergeCell ref="A30:B30"/>
    <mergeCell ref="A35:K35"/>
    <mergeCell ref="A36:A37"/>
    <mergeCell ref="B36:B37"/>
    <mergeCell ref="C36:C37"/>
    <mergeCell ref="D36:I36"/>
    <mergeCell ref="J36:J37"/>
    <mergeCell ref="K36:K37"/>
  </mergeCells>
  <pageMargins left="1.34" right="0.7" top="0.25" bottom="0.55000000000000004" header="0.12" footer="0.3"/>
  <pageSetup paperSize="5" scale="71" orientation="landscape" horizont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4C37F2-83A5-49E3-8943-B63CE98FC233}">
  <dimension ref="A1:N223"/>
  <sheetViews>
    <sheetView view="pageBreakPreview" topLeftCell="A31" zoomScale="85" zoomScaleNormal="60" zoomScaleSheetLayoutView="85" workbookViewId="0">
      <selection activeCell="C38" sqref="C38:D38"/>
    </sheetView>
  </sheetViews>
  <sheetFormatPr defaultColWidth="9.1796875" defaultRowHeight="14" x14ac:dyDescent="0.3"/>
  <cols>
    <col min="1" max="1" width="4.90625" style="38" customWidth="1"/>
    <col min="2" max="2" width="44.08984375" style="38" customWidth="1"/>
    <col min="3" max="5" width="14.81640625" style="38" customWidth="1"/>
    <col min="6" max="6" width="12.36328125" style="38" customWidth="1"/>
    <col min="7" max="7" width="10.6328125" style="38" customWidth="1"/>
    <col min="8" max="8" width="12" style="38" customWidth="1"/>
    <col min="9" max="9" width="13.1796875" style="40" customWidth="1"/>
    <col min="10" max="10" width="9.1796875" style="38" customWidth="1"/>
    <col min="11" max="11" width="11.7265625" style="38" customWidth="1"/>
    <col min="12" max="12" width="13.453125" style="38" customWidth="1"/>
    <col min="13" max="13" width="10.36328125" style="38" customWidth="1"/>
    <col min="14" max="14" width="10.6328125" style="38" customWidth="1"/>
    <col min="15" max="16384" width="9.1796875" style="38"/>
  </cols>
  <sheetData>
    <row r="1" spans="1:14" x14ac:dyDescent="0.3">
      <c r="A1" s="355" t="s">
        <v>129</v>
      </c>
      <c r="B1" s="355"/>
      <c r="C1" s="355"/>
      <c r="D1" s="355"/>
      <c r="E1" s="355"/>
      <c r="F1" s="355"/>
      <c r="G1" s="355"/>
      <c r="H1" s="355"/>
      <c r="I1" s="355"/>
    </row>
    <row r="2" spans="1:14" x14ac:dyDescent="0.3">
      <c r="A2" s="39"/>
      <c r="B2" s="39"/>
      <c r="C2" s="39"/>
      <c r="D2" s="39"/>
      <c r="E2" s="39"/>
      <c r="F2" s="39"/>
      <c r="G2" s="39"/>
      <c r="H2" s="39"/>
      <c r="I2" s="39"/>
    </row>
    <row r="3" spans="1:14" ht="15.5" x14ac:dyDescent="0.3">
      <c r="A3" s="374" t="s">
        <v>239</v>
      </c>
      <c r="B3" s="374"/>
      <c r="C3" s="374"/>
      <c r="D3" s="374"/>
      <c r="E3" s="374"/>
      <c r="F3" s="374"/>
      <c r="G3" s="374"/>
      <c r="H3" s="374"/>
      <c r="I3" s="374"/>
      <c r="J3" s="374"/>
      <c r="K3" s="374"/>
      <c r="L3" s="374"/>
      <c r="M3" s="374"/>
      <c r="N3" s="374"/>
    </row>
    <row r="4" spans="1:14" x14ac:dyDescent="0.3">
      <c r="A4" s="375" t="s">
        <v>240</v>
      </c>
      <c r="B4" s="376"/>
      <c r="C4" s="376"/>
      <c r="D4" s="376"/>
      <c r="E4" s="376"/>
      <c r="F4" s="376"/>
      <c r="G4" s="376"/>
      <c r="H4" s="376"/>
      <c r="I4" s="376"/>
      <c r="J4" s="376"/>
      <c r="K4" s="376"/>
      <c r="L4" s="376"/>
      <c r="M4" s="376"/>
      <c r="N4" s="376"/>
    </row>
    <row r="5" spans="1:14" x14ac:dyDescent="0.3">
      <c r="A5" s="377" t="s">
        <v>241</v>
      </c>
      <c r="B5" s="377"/>
      <c r="C5" s="377"/>
      <c r="D5" s="377"/>
      <c r="E5" s="377"/>
      <c r="F5" s="377"/>
      <c r="G5" s="377"/>
      <c r="H5" s="377"/>
      <c r="I5" s="377"/>
      <c r="J5" s="377"/>
      <c r="K5" s="377"/>
      <c r="L5" s="377"/>
      <c r="M5" s="377"/>
      <c r="N5" s="377"/>
    </row>
    <row r="6" spans="1:14" x14ac:dyDescent="0.3">
      <c r="A6" s="371" t="s">
        <v>27</v>
      </c>
      <c r="B6" s="371" t="s">
        <v>91</v>
      </c>
      <c r="C6" s="371" t="s">
        <v>216</v>
      </c>
      <c r="D6" s="371" t="s">
        <v>217</v>
      </c>
      <c r="E6" s="371" t="s">
        <v>218</v>
      </c>
      <c r="F6" s="373" t="s">
        <v>242</v>
      </c>
      <c r="G6" s="373"/>
      <c r="H6" s="373"/>
      <c r="I6" s="373"/>
      <c r="J6" s="373"/>
      <c r="K6" s="371" t="s">
        <v>243</v>
      </c>
      <c r="L6" s="365" t="s">
        <v>244</v>
      </c>
      <c r="M6" s="367" t="s">
        <v>193</v>
      </c>
      <c r="N6" s="367" t="s">
        <v>222</v>
      </c>
    </row>
    <row r="7" spans="1:14" ht="65.5" customHeight="1" x14ac:dyDescent="0.3">
      <c r="A7" s="371"/>
      <c r="B7" s="371"/>
      <c r="C7" s="372"/>
      <c r="D7" s="372"/>
      <c r="E7" s="371"/>
      <c r="F7" s="140" t="s">
        <v>223</v>
      </c>
      <c r="G7" s="141" t="s">
        <v>224</v>
      </c>
      <c r="H7" s="141" t="s">
        <v>245</v>
      </c>
      <c r="I7" s="142" t="s">
        <v>246</v>
      </c>
      <c r="J7" s="142" t="s">
        <v>227</v>
      </c>
      <c r="K7" s="371"/>
      <c r="L7" s="366"/>
      <c r="M7" s="367"/>
      <c r="N7" s="367"/>
    </row>
    <row r="8" spans="1:14" ht="25" x14ac:dyDescent="0.3">
      <c r="A8" s="154">
        <v>1</v>
      </c>
      <c r="B8" s="189" t="s">
        <v>247</v>
      </c>
      <c r="C8" s="225"/>
      <c r="D8" s="251"/>
      <c r="E8" s="192">
        <f>D8*365</f>
        <v>0</v>
      </c>
      <c r="F8" s="251"/>
      <c r="G8" s="251"/>
      <c r="H8" s="251"/>
      <c r="I8" s="251"/>
      <c r="J8" s="251"/>
      <c r="K8" s="193">
        <f>SUM(F8:J8)</f>
        <v>0</v>
      </c>
      <c r="L8" s="156">
        <f>K8*365</f>
        <v>0</v>
      </c>
      <c r="M8" s="156">
        <f>E8-L8</f>
        <v>0</v>
      </c>
      <c r="N8" s="144" t="e">
        <f>(L8/E8)</f>
        <v>#DIV/0!</v>
      </c>
    </row>
    <row r="9" spans="1:14" ht="25" x14ac:dyDescent="0.3">
      <c r="A9" s="154">
        <v>2</v>
      </c>
      <c r="B9" s="189" t="s">
        <v>248</v>
      </c>
      <c r="C9" s="225"/>
      <c r="D9" s="251"/>
      <c r="E9" s="192">
        <f t="shared" ref="E9:E14" si="0">D9*365</f>
        <v>0</v>
      </c>
      <c r="F9" s="251"/>
      <c r="G9" s="251"/>
      <c r="H9" s="251"/>
      <c r="I9" s="251"/>
      <c r="J9" s="251"/>
      <c r="K9" s="193">
        <f t="shared" ref="K9:K14" si="1">SUM(F9:J9)</f>
        <v>0</v>
      </c>
      <c r="L9" s="156">
        <f t="shared" ref="L9:L14" si="2">K9*365</f>
        <v>0</v>
      </c>
      <c r="M9" s="156">
        <f t="shared" ref="M9:M14" si="3">E9-L9</f>
        <v>0</v>
      </c>
      <c r="N9" s="144" t="e">
        <f t="shared" ref="N9:N14" si="4">(L9/E9)</f>
        <v>#DIV/0!</v>
      </c>
    </row>
    <row r="10" spans="1:14" ht="25" x14ac:dyDescent="0.3">
      <c r="A10" s="154">
        <v>3</v>
      </c>
      <c r="B10" s="189" t="s">
        <v>249</v>
      </c>
      <c r="C10" s="225"/>
      <c r="D10" s="251"/>
      <c r="E10" s="192">
        <f t="shared" si="0"/>
        <v>0</v>
      </c>
      <c r="F10" s="251"/>
      <c r="G10" s="251"/>
      <c r="H10" s="253"/>
      <c r="I10" s="253"/>
      <c r="J10" s="251"/>
      <c r="K10" s="193">
        <f t="shared" si="1"/>
        <v>0</v>
      </c>
      <c r="L10" s="156">
        <f t="shared" si="2"/>
        <v>0</v>
      </c>
      <c r="M10" s="156">
        <f t="shared" si="3"/>
        <v>0</v>
      </c>
      <c r="N10" s="144" t="e">
        <f t="shared" si="4"/>
        <v>#DIV/0!</v>
      </c>
    </row>
    <row r="11" spans="1:14" ht="25" x14ac:dyDescent="0.3">
      <c r="A11" s="154">
        <v>4</v>
      </c>
      <c r="B11" s="189" t="s">
        <v>250</v>
      </c>
      <c r="C11" s="225"/>
      <c r="D11" s="251"/>
      <c r="E11" s="192">
        <f t="shared" si="0"/>
        <v>0</v>
      </c>
      <c r="F11" s="251"/>
      <c r="G11" s="251"/>
      <c r="H11" s="251"/>
      <c r="I11" s="251"/>
      <c r="J11" s="251"/>
      <c r="K11" s="193">
        <f t="shared" si="1"/>
        <v>0</v>
      </c>
      <c r="L11" s="156">
        <f t="shared" si="2"/>
        <v>0</v>
      </c>
      <c r="M11" s="156">
        <f t="shared" si="3"/>
        <v>0</v>
      </c>
      <c r="N11" s="144" t="e">
        <f t="shared" si="4"/>
        <v>#DIV/0!</v>
      </c>
    </row>
    <row r="12" spans="1:14" ht="25" x14ac:dyDescent="0.3">
      <c r="A12" s="154">
        <v>5</v>
      </c>
      <c r="B12" s="189" t="s">
        <v>251</v>
      </c>
      <c r="C12" s="225"/>
      <c r="D12" s="251"/>
      <c r="E12" s="192">
        <f t="shared" si="0"/>
        <v>0</v>
      </c>
      <c r="F12" s="251"/>
      <c r="G12" s="251"/>
      <c r="H12" s="253"/>
      <c r="I12" s="253"/>
      <c r="J12" s="251"/>
      <c r="K12" s="193">
        <f t="shared" si="1"/>
        <v>0</v>
      </c>
      <c r="L12" s="156">
        <f t="shared" si="2"/>
        <v>0</v>
      </c>
      <c r="M12" s="156">
        <f t="shared" si="3"/>
        <v>0</v>
      </c>
      <c r="N12" s="144" t="e">
        <f t="shared" si="4"/>
        <v>#DIV/0!</v>
      </c>
    </row>
    <row r="13" spans="1:14" ht="25" x14ac:dyDescent="0.3">
      <c r="A13" s="154">
        <v>6</v>
      </c>
      <c r="B13" s="189" t="s">
        <v>252</v>
      </c>
      <c r="C13" s="225"/>
      <c r="D13" s="251"/>
      <c r="E13" s="192">
        <f t="shared" si="0"/>
        <v>0</v>
      </c>
      <c r="F13" s="251"/>
      <c r="G13" s="251"/>
      <c r="H13" s="251"/>
      <c r="I13" s="251"/>
      <c r="J13" s="251"/>
      <c r="K13" s="193">
        <f t="shared" si="1"/>
        <v>0</v>
      </c>
      <c r="L13" s="156">
        <f t="shared" si="2"/>
        <v>0</v>
      </c>
      <c r="M13" s="156">
        <f t="shared" si="3"/>
        <v>0</v>
      </c>
      <c r="N13" s="144" t="e">
        <f t="shared" si="4"/>
        <v>#DIV/0!</v>
      </c>
    </row>
    <row r="14" spans="1:14" ht="25" x14ac:dyDescent="0.3">
      <c r="A14" s="154">
        <v>7</v>
      </c>
      <c r="B14" s="189" t="s">
        <v>253</v>
      </c>
      <c r="C14" s="225"/>
      <c r="D14" s="251"/>
      <c r="E14" s="192">
        <f t="shared" si="0"/>
        <v>0</v>
      </c>
      <c r="F14" s="253"/>
      <c r="G14" s="253"/>
      <c r="H14" s="251"/>
      <c r="I14" s="251"/>
      <c r="J14" s="253"/>
      <c r="K14" s="193">
        <f t="shared" si="1"/>
        <v>0</v>
      </c>
      <c r="L14" s="156">
        <f t="shared" si="2"/>
        <v>0</v>
      </c>
      <c r="M14" s="156">
        <f t="shared" si="3"/>
        <v>0</v>
      </c>
      <c r="N14" s="144" t="e">
        <f t="shared" si="4"/>
        <v>#DIV/0!</v>
      </c>
    </row>
    <row r="15" spans="1:14" x14ac:dyDescent="0.3">
      <c r="A15" s="379" t="s">
        <v>32</v>
      </c>
      <c r="B15" s="380"/>
      <c r="C15" s="190">
        <f>SUM(C8:C14)</f>
        <v>0</v>
      </c>
      <c r="D15" s="191">
        <f>SUM(D8:D14)</f>
        <v>0</v>
      </c>
      <c r="E15" s="157">
        <f>SUM(E8:E14)</f>
        <v>0</v>
      </c>
      <c r="F15" s="191">
        <f>SUM(F8:F14)</f>
        <v>0</v>
      </c>
      <c r="G15" s="191">
        <f t="shared" ref="G15:M15" si="5">SUM(G8:G14)</f>
        <v>0</v>
      </c>
      <c r="H15" s="191">
        <f t="shared" si="5"/>
        <v>0</v>
      </c>
      <c r="I15" s="191">
        <f t="shared" si="5"/>
        <v>0</v>
      </c>
      <c r="J15" s="191">
        <f t="shared" si="5"/>
        <v>0</v>
      </c>
      <c r="K15" s="157">
        <f t="shared" si="5"/>
        <v>0</v>
      </c>
      <c r="L15" s="158">
        <f t="shared" si="5"/>
        <v>0</v>
      </c>
      <c r="M15" s="157">
        <f t="shared" si="5"/>
        <v>0</v>
      </c>
      <c r="N15" s="159" t="e">
        <f>(K15/E15)</f>
        <v>#DIV/0!</v>
      </c>
    </row>
    <row r="16" spans="1:14" x14ac:dyDescent="0.3">
      <c r="A16" s="39"/>
      <c r="B16" s="39"/>
      <c r="C16" s="39"/>
      <c r="D16" s="39"/>
      <c r="E16" s="39"/>
      <c r="F16" s="39"/>
      <c r="G16" s="39"/>
      <c r="H16" s="39"/>
      <c r="I16" s="39"/>
    </row>
    <row r="17" spans="1:9" x14ac:dyDescent="0.3">
      <c r="A17" s="39"/>
      <c r="B17" s="39"/>
      <c r="C17" s="39"/>
      <c r="D17" s="39"/>
      <c r="E17" s="39"/>
      <c r="F17" s="39"/>
      <c r="G17" s="39"/>
      <c r="H17" s="39"/>
      <c r="I17" s="39"/>
    </row>
    <row r="18" spans="1:9" x14ac:dyDescent="0.3">
      <c r="A18" s="39"/>
      <c r="B18" s="39"/>
      <c r="C18" s="39"/>
      <c r="D18" s="39"/>
      <c r="E18" s="39"/>
      <c r="F18" s="39"/>
      <c r="G18" s="39"/>
      <c r="H18" s="39"/>
      <c r="I18" s="39"/>
    </row>
    <row r="19" spans="1:9" x14ac:dyDescent="0.3">
      <c r="A19" s="381" t="s">
        <v>75</v>
      </c>
      <c r="B19" s="381"/>
      <c r="C19" s="183"/>
      <c r="D19" s="161"/>
      <c r="E19" s="161"/>
      <c r="F19" s="161"/>
      <c r="G19" s="161"/>
      <c r="H19" s="161"/>
      <c r="I19" s="161"/>
    </row>
    <row r="20" spans="1:9" x14ac:dyDescent="0.3">
      <c r="A20" s="162" t="s">
        <v>76</v>
      </c>
      <c r="B20" s="162"/>
      <c r="C20" s="163"/>
      <c r="D20" s="26"/>
      <c r="E20" s="26"/>
      <c r="F20" s="26"/>
      <c r="G20" s="26" t="s">
        <v>72</v>
      </c>
      <c r="H20" s="26"/>
      <c r="I20" s="81"/>
    </row>
    <row r="21" spans="1:9" ht="52.5" thickBot="1" x14ac:dyDescent="0.35">
      <c r="A21" s="182" t="s">
        <v>27</v>
      </c>
      <c r="B21" s="164" t="s">
        <v>91</v>
      </c>
      <c r="C21" s="101" t="s">
        <v>254</v>
      </c>
      <c r="D21" s="101" t="s">
        <v>255</v>
      </c>
      <c r="E21" s="101" t="s">
        <v>256</v>
      </c>
      <c r="F21" s="101" t="s">
        <v>257</v>
      </c>
      <c r="G21" s="101" t="s">
        <v>244</v>
      </c>
      <c r="H21" s="101" t="s">
        <v>258</v>
      </c>
      <c r="I21" s="101" t="s">
        <v>222</v>
      </c>
    </row>
    <row r="22" spans="1:9" ht="28" x14ac:dyDescent="0.3">
      <c r="A22" s="154">
        <v>1</v>
      </c>
      <c r="B22" s="194" t="s">
        <v>259</v>
      </c>
      <c r="C22" s="241"/>
      <c r="D22" s="258"/>
      <c r="E22" s="198">
        <f>D22*365</f>
        <v>0</v>
      </c>
      <c r="F22" s="261"/>
      <c r="G22" s="196">
        <f>F22*365</f>
        <v>0</v>
      </c>
      <c r="H22" s="165">
        <f>E22-G22</f>
        <v>0</v>
      </c>
      <c r="I22" s="144" t="e">
        <f>(G22/E22)</f>
        <v>#DIV/0!</v>
      </c>
    </row>
    <row r="23" spans="1:9" ht="42" x14ac:dyDescent="0.3">
      <c r="A23" s="154">
        <v>2</v>
      </c>
      <c r="B23" s="195" t="s">
        <v>260</v>
      </c>
      <c r="C23" s="243"/>
      <c r="D23" s="259"/>
      <c r="E23" s="198">
        <f t="shared" ref="E23:E24" si="6">D23*365</f>
        <v>0</v>
      </c>
      <c r="F23" s="262"/>
      <c r="G23" s="196">
        <f t="shared" ref="G23:G24" si="7">F23*365</f>
        <v>0</v>
      </c>
      <c r="H23" s="165">
        <f t="shared" ref="H23:H24" si="8">E23-G23</f>
        <v>0</v>
      </c>
      <c r="I23" s="144" t="e">
        <f t="shared" ref="I23:I24" si="9">(G23/E23)</f>
        <v>#DIV/0!</v>
      </c>
    </row>
    <row r="24" spans="1:9" ht="42.5" thickBot="1" x14ac:dyDescent="0.35">
      <c r="A24" s="154">
        <v>3</v>
      </c>
      <c r="B24" s="194" t="s">
        <v>261</v>
      </c>
      <c r="C24" s="245"/>
      <c r="D24" s="260"/>
      <c r="E24" s="198">
        <f t="shared" si="6"/>
        <v>0</v>
      </c>
      <c r="F24" s="263"/>
      <c r="G24" s="196">
        <f t="shared" si="7"/>
        <v>0</v>
      </c>
      <c r="H24" s="165">
        <f t="shared" si="8"/>
        <v>0</v>
      </c>
      <c r="I24" s="144" t="e">
        <f t="shared" si="9"/>
        <v>#DIV/0!</v>
      </c>
    </row>
    <row r="25" spans="1:9" x14ac:dyDescent="0.3">
      <c r="A25" s="382" t="s">
        <v>32</v>
      </c>
      <c r="B25" s="383"/>
      <c r="C25" s="190">
        <f t="shared" ref="C25:H25" si="10">SUM(C22:C24)</f>
        <v>0</v>
      </c>
      <c r="D25" s="197">
        <f t="shared" si="10"/>
        <v>0</v>
      </c>
      <c r="E25" s="166">
        <f t="shared" si="10"/>
        <v>0</v>
      </c>
      <c r="F25" s="197">
        <f t="shared" si="10"/>
        <v>0</v>
      </c>
      <c r="G25" s="167">
        <f>SUM(G22:G24)</f>
        <v>0</v>
      </c>
      <c r="H25" s="166">
        <f t="shared" si="10"/>
        <v>0</v>
      </c>
      <c r="I25" s="168" t="e">
        <f>G25/E25</f>
        <v>#DIV/0!</v>
      </c>
    </row>
    <row r="26" spans="1:9" x14ac:dyDescent="0.3">
      <c r="A26" s="39"/>
      <c r="B26" s="39"/>
      <c r="C26" s="39"/>
      <c r="D26" s="39"/>
      <c r="E26" s="39"/>
      <c r="F26" s="39"/>
      <c r="G26" s="39"/>
      <c r="H26" s="39"/>
      <c r="I26" s="39"/>
    </row>
    <row r="27" spans="1:9" x14ac:dyDescent="0.3">
      <c r="A27" s="39"/>
      <c r="B27" s="39"/>
      <c r="C27" s="39"/>
      <c r="D27" s="39"/>
      <c r="E27" s="39"/>
      <c r="F27" s="39"/>
      <c r="G27" s="39"/>
      <c r="H27" s="39"/>
      <c r="I27" s="39"/>
    </row>
    <row r="28" spans="1:9" x14ac:dyDescent="0.3">
      <c r="A28" s="39"/>
      <c r="B28" s="39"/>
      <c r="C28" s="39"/>
      <c r="D28" s="39"/>
      <c r="E28" s="39"/>
      <c r="F28" s="39"/>
      <c r="G28" s="39"/>
      <c r="H28" s="39"/>
      <c r="I28" s="39"/>
    </row>
    <row r="29" spans="1:9" x14ac:dyDescent="0.3">
      <c r="A29" s="354" t="s">
        <v>239</v>
      </c>
      <c r="B29" s="354"/>
      <c r="C29" s="354"/>
      <c r="D29" s="354"/>
      <c r="E29" s="354"/>
      <c r="F29" s="26"/>
      <c r="G29" s="39"/>
      <c r="H29" s="39"/>
      <c r="I29" s="39"/>
    </row>
    <row r="30" spans="1:9" x14ac:dyDescent="0.3">
      <c r="A30" s="384" t="s">
        <v>262</v>
      </c>
      <c r="B30" s="384"/>
      <c r="C30" s="384"/>
      <c r="D30" s="384"/>
      <c r="E30" s="384"/>
      <c r="F30" s="26"/>
      <c r="G30" s="39"/>
      <c r="H30" s="39"/>
      <c r="I30" s="39"/>
    </row>
    <row r="31" spans="1:9" ht="52" x14ac:dyDescent="0.3">
      <c r="A31" s="181" t="s">
        <v>27</v>
      </c>
      <c r="B31" s="169" t="s">
        <v>91</v>
      </c>
      <c r="C31" s="170" t="s">
        <v>263</v>
      </c>
      <c r="D31" s="171" t="s">
        <v>264</v>
      </c>
      <c r="E31" s="170" t="s">
        <v>265</v>
      </c>
      <c r="F31" s="171" t="s">
        <v>266</v>
      </c>
      <c r="G31" s="39"/>
      <c r="H31" s="39"/>
      <c r="I31" s="39"/>
    </row>
    <row r="32" spans="1:9" ht="14.5" thickBot="1" x14ac:dyDescent="0.35">
      <c r="A32" s="385" t="s">
        <v>267</v>
      </c>
      <c r="B32" s="386"/>
      <c r="C32" s="387"/>
      <c r="D32" s="387"/>
      <c r="E32" s="388"/>
      <c r="F32" s="26"/>
      <c r="G32" s="39"/>
      <c r="H32" s="39"/>
      <c r="I32" s="39"/>
    </row>
    <row r="33" spans="1:9" x14ac:dyDescent="0.3">
      <c r="A33" s="154">
        <v>1</v>
      </c>
      <c r="B33" s="189" t="s">
        <v>268</v>
      </c>
      <c r="C33" s="241"/>
      <c r="D33" s="241"/>
      <c r="E33" s="203">
        <f>C33</f>
        <v>0</v>
      </c>
      <c r="F33" s="155">
        <f>D33</f>
        <v>0</v>
      </c>
      <c r="G33" s="39"/>
      <c r="H33" s="39"/>
      <c r="I33" s="39"/>
    </row>
    <row r="34" spans="1:9" x14ac:dyDescent="0.3">
      <c r="A34" s="328">
        <v>2</v>
      </c>
      <c r="B34" s="199" t="s">
        <v>269</v>
      </c>
      <c r="C34" s="264"/>
      <c r="D34" s="264"/>
      <c r="E34" s="204">
        <f>C34*365</f>
        <v>0</v>
      </c>
      <c r="F34" s="172">
        <f>D34*365</f>
        <v>0</v>
      </c>
      <c r="G34" s="39"/>
      <c r="H34" s="39"/>
      <c r="I34" s="39"/>
    </row>
    <row r="35" spans="1:9" x14ac:dyDescent="0.3">
      <c r="A35" s="329"/>
      <c r="B35" s="200" t="s">
        <v>278</v>
      </c>
      <c r="C35" s="265"/>
      <c r="D35" s="265"/>
      <c r="E35" s="205">
        <f>C35*365</f>
        <v>0</v>
      </c>
      <c r="F35" s="173">
        <f>D35*365</f>
        <v>0</v>
      </c>
      <c r="G35" s="39"/>
      <c r="H35" s="39"/>
      <c r="I35" s="39"/>
    </row>
    <row r="36" spans="1:9" ht="25" x14ac:dyDescent="0.3">
      <c r="A36" s="329"/>
      <c r="B36" s="201" t="s">
        <v>280</v>
      </c>
      <c r="C36" s="265"/>
      <c r="D36" s="265"/>
      <c r="E36" s="205">
        <f t="shared" ref="E36:F38" si="11">C36*365</f>
        <v>0</v>
      </c>
      <c r="F36" s="173">
        <f t="shared" si="11"/>
        <v>0</v>
      </c>
      <c r="G36" s="39"/>
      <c r="H36" s="39"/>
      <c r="I36" s="39"/>
    </row>
    <row r="37" spans="1:9" x14ac:dyDescent="0.3">
      <c r="A37" s="329"/>
      <c r="B37" s="189" t="s">
        <v>279</v>
      </c>
      <c r="C37" s="265"/>
      <c r="D37" s="265"/>
      <c r="E37" s="205">
        <f t="shared" si="11"/>
        <v>0</v>
      </c>
      <c r="F37" s="173">
        <f t="shared" si="11"/>
        <v>0</v>
      </c>
      <c r="G37" s="39"/>
      <c r="H37" s="39" t="s">
        <v>72</v>
      </c>
      <c r="I37" s="39"/>
    </row>
    <row r="38" spans="1:9" x14ac:dyDescent="0.3">
      <c r="A38" s="330"/>
      <c r="B38" s="189" t="s">
        <v>281</v>
      </c>
      <c r="C38" s="265">
        <f>C34-(C35+C36+C37)</f>
        <v>0</v>
      </c>
      <c r="D38" s="265">
        <f>D34-(D35+D36+D37)</f>
        <v>0</v>
      </c>
      <c r="E38" s="205">
        <f t="shared" si="11"/>
        <v>0</v>
      </c>
      <c r="F38" s="173">
        <f t="shared" si="11"/>
        <v>0</v>
      </c>
      <c r="G38" s="39"/>
      <c r="H38" s="39"/>
      <c r="I38" s="39"/>
    </row>
    <row r="39" spans="1:9" ht="25.5" thickBot="1" x14ac:dyDescent="0.35">
      <c r="A39" s="154">
        <v>3</v>
      </c>
      <c r="B39" s="201" t="s">
        <v>270</v>
      </c>
      <c r="C39" s="266"/>
      <c r="D39" s="266"/>
      <c r="E39" s="206"/>
      <c r="F39" s="100"/>
      <c r="G39" s="39"/>
      <c r="H39" s="39"/>
      <c r="I39" s="39"/>
    </row>
    <row r="40" spans="1:9" ht="23.5" customHeight="1" x14ac:dyDescent="0.3">
      <c r="A40" s="174"/>
      <c r="B40" s="174" t="s">
        <v>271</v>
      </c>
      <c r="C40" s="202">
        <f>C34</f>
        <v>0</v>
      </c>
      <c r="D40" s="202">
        <f>D34</f>
        <v>0</v>
      </c>
      <c r="E40" s="175">
        <f>E34</f>
        <v>0</v>
      </c>
      <c r="F40" s="175">
        <f>F34</f>
        <v>0</v>
      </c>
      <c r="G40" s="39"/>
      <c r="H40" s="39"/>
      <c r="I40" s="39"/>
    </row>
    <row r="41" spans="1:9" ht="14" customHeight="1" x14ac:dyDescent="0.3">
      <c r="A41" s="389" t="s">
        <v>272</v>
      </c>
      <c r="B41" s="390"/>
      <c r="C41" s="176">
        <f>SUM(C40:D40)</f>
        <v>0</v>
      </c>
      <c r="D41" s="177" t="s">
        <v>273</v>
      </c>
      <c r="E41" s="178">
        <f>SUM(E40:F40)</f>
        <v>0</v>
      </c>
      <c r="F41" s="179" t="s">
        <v>110</v>
      </c>
      <c r="G41" s="39"/>
      <c r="H41" s="39"/>
      <c r="I41" s="39"/>
    </row>
    <row r="42" spans="1:9" x14ac:dyDescent="0.3">
      <c r="A42" s="378" t="s">
        <v>274</v>
      </c>
      <c r="B42" s="378"/>
      <c r="C42" s="180">
        <f>SUM(C33:D33)</f>
        <v>0</v>
      </c>
      <c r="D42" s="28"/>
      <c r="E42" s="28"/>
      <c r="F42" s="26"/>
      <c r="G42" s="39"/>
      <c r="H42" s="39"/>
      <c r="I42" s="39"/>
    </row>
    <row r="43" spans="1:9" x14ac:dyDescent="0.3">
      <c r="A43" s="39"/>
      <c r="B43" s="39" t="s">
        <v>72</v>
      </c>
      <c r="C43" s="39"/>
      <c r="D43" s="39"/>
      <c r="E43" s="39"/>
      <c r="F43" s="39"/>
      <c r="G43" s="39"/>
      <c r="H43" s="39"/>
      <c r="I43" s="39"/>
    </row>
    <row r="44" spans="1:9" x14ac:dyDescent="0.3">
      <c r="A44" s="39"/>
      <c r="B44" s="39"/>
      <c r="C44" s="39"/>
      <c r="D44" s="39"/>
      <c r="E44" s="39"/>
      <c r="F44" s="39"/>
      <c r="G44" s="39"/>
      <c r="H44" s="39"/>
      <c r="I44" s="39"/>
    </row>
    <row r="45" spans="1:9" x14ac:dyDescent="0.3">
      <c r="A45" s="39"/>
      <c r="B45" s="39"/>
      <c r="C45" s="39"/>
      <c r="D45" s="39"/>
      <c r="E45" s="39"/>
      <c r="F45" s="39"/>
      <c r="G45" s="39"/>
      <c r="H45" s="39"/>
      <c r="I45" s="39"/>
    </row>
    <row r="46" spans="1:9" x14ac:dyDescent="0.3">
      <c r="A46" s="39"/>
      <c r="B46" s="39"/>
      <c r="C46" s="39"/>
      <c r="D46" s="39"/>
      <c r="E46" s="39"/>
      <c r="F46" s="39"/>
      <c r="G46" s="39"/>
      <c r="H46" s="39"/>
      <c r="I46" s="39"/>
    </row>
    <row r="124" spans="1:9" ht="15.75" customHeight="1" x14ac:dyDescent="0.3">
      <c r="A124" s="391" t="s">
        <v>33</v>
      </c>
      <c r="B124" s="392"/>
      <c r="C124" s="392"/>
      <c r="D124" s="392"/>
      <c r="E124" s="392"/>
      <c r="F124" s="392"/>
      <c r="G124" s="392"/>
      <c r="H124" s="392"/>
      <c r="I124" s="392"/>
    </row>
    <row r="125" spans="1:9" x14ac:dyDescent="0.3">
      <c r="A125" s="393" t="s">
        <v>41</v>
      </c>
      <c r="B125" s="393"/>
      <c r="C125" s="393"/>
      <c r="D125" s="393"/>
      <c r="E125" s="393"/>
      <c r="F125" s="393"/>
      <c r="G125" s="393"/>
      <c r="H125" s="393"/>
      <c r="I125" s="393"/>
    </row>
    <row r="126" spans="1:9" ht="15" customHeight="1" x14ac:dyDescent="0.3">
      <c r="A126" s="394" t="s">
        <v>27</v>
      </c>
      <c r="B126" s="394" t="s">
        <v>31</v>
      </c>
      <c r="C126" s="184"/>
      <c r="D126" s="394" t="s">
        <v>42</v>
      </c>
      <c r="E126" s="394" t="s">
        <v>34</v>
      </c>
      <c r="F126" s="394" t="s">
        <v>43</v>
      </c>
      <c r="G126" s="394" t="s">
        <v>44</v>
      </c>
      <c r="H126" s="394" t="s">
        <v>45</v>
      </c>
      <c r="I126" s="394" t="s">
        <v>40</v>
      </c>
    </row>
    <row r="127" spans="1:9" x14ac:dyDescent="0.3">
      <c r="A127" s="395"/>
      <c r="B127" s="395"/>
      <c r="C127" s="185"/>
      <c r="D127" s="396"/>
      <c r="E127" s="395"/>
      <c r="F127" s="395"/>
      <c r="G127" s="395"/>
      <c r="H127" s="395"/>
      <c r="I127" s="395"/>
    </row>
    <row r="128" spans="1:9" x14ac:dyDescent="0.3">
      <c r="A128" s="41">
        <v>1</v>
      </c>
      <c r="B128" s="41" t="s">
        <v>29</v>
      </c>
      <c r="C128" s="41"/>
      <c r="D128" s="41"/>
      <c r="E128" s="41">
        <v>2</v>
      </c>
      <c r="F128" s="41">
        <v>10</v>
      </c>
      <c r="G128" s="41">
        <f t="shared" ref="G128:G134" si="12">E128*F128</f>
        <v>20</v>
      </c>
      <c r="H128" s="41">
        <v>20</v>
      </c>
      <c r="I128" s="44">
        <f>G128-H128</f>
        <v>0</v>
      </c>
    </row>
    <row r="129" spans="1:9" x14ac:dyDescent="0.3">
      <c r="A129" s="41">
        <v>2</v>
      </c>
      <c r="B129" s="41" t="s">
        <v>28</v>
      </c>
      <c r="C129" s="41"/>
      <c r="D129" s="41"/>
      <c r="E129" s="41">
        <v>3</v>
      </c>
      <c r="F129" s="41">
        <v>20</v>
      </c>
      <c r="G129" s="41">
        <f t="shared" si="12"/>
        <v>60</v>
      </c>
      <c r="H129" s="41">
        <v>60</v>
      </c>
      <c r="I129" s="44">
        <f t="shared" ref="I129:I134" si="13">G129-H129</f>
        <v>0</v>
      </c>
    </row>
    <row r="130" spans="1:9" x14ac:dyDescent="0.3">
      <c r="A130" s="41"/>
      <c r="D130" s="41"/>
      <c r="E130" s="41"/>
      <c r="F130" s="41"/>
      <c r="G130" s="41">
        <f t="shared" si="12"/>
        <v>0</v>
      </c>
      <c r="H130" s="41"/>
      <c r="I130" s="44">
        <f t="shared" si="13"/>
        <v>0</v>
      </c>
    </row>
    <row r="131" spans="1:9" x14ac:dyDescent="0.3">
      <c r="A131" s="41"/>
      <c r="B131" s="41"/>
      <c r="C131" s="41"/>
      <c r="D131" s="41"/>
      <c r="E131" s="41"/>
      <c r="F131" s="41"/>
      <c r="G131" s="41">
        <f t="shared" si="12"/>
        <v>0</v>
      </c>
      <c r="H131" s="41"/>
      <c r="I131" s="44">
        <f t="shared" si="13"/>
        <v>0</v>
      </c>
    </row>
    <row r="132" spans="1:9" x14ac:dyDescent="0.3">
      <c r="A132" s="41"/>
      <c r="B132" s="41"/>
      <c r="C132" s="41"/>
      <c r="D132" s="41"/>
      <c r="E132" s="41"/>
      <c r="F132" s="41"/>
      <c r="G132" s="41">
        <f t="shared" si="12"/>
        <v>0</v>
      </c>
      <c r="H132" s="41"/>
      <c r="I132" s="44">
        <f t="shared" si="13"/>
        <v>0</v>
      </c>
    </row>
    <row r="133" spans="1:9" x14ac:dyDescent="0.3">
      <c r="A133" s="41"/>
      <c r="B133" s="41"/>
      <c r="C133" s="41"/>
      <c r="D133" s="41"/>
      <c r="E133" s="41"/>
      <c r="F133" s="41"/>
      <c r="G133" s="41">
        <f t="shared" si="12"/>
        <v>0</v>
      </c>
      <c r="H133" s="41"/>
      <c r="I133" s="44">
        <f t="shared" si="13"/>
        <v>0</v>
      </c>
    </row>
    <row r="134" spans="1:9" x14ac:dyDescent="0.3">
      <c r="A134" s="41"/>
      <c r="B134" s="41"/>
      <c r="C134" s="41"/>
      <c r="D134" s="41"/>
      <c r="E134" s="41"/>
      <c r="F134" s="41"/>
      <c r="G134" s="41">
        <f t="shared" si="12"/>
        <v>0</v>
      </c>
      <c r="H134" s="41"/>
      <c r="I134" s="44">
        <f t="shared" si="13"/>
        <v>0</v>
      </c>
    </row>
    <row r="135" spans="1:9" x14ac:dyDescent="0.3">
      <c r="A135" s="41"/>
      <c r="B135" s="41"/>
      <c r="C135" s="41"/>
      <c r="D135" s="41"/>
      <c r="E135" s="41"/>
      <c r="F135" s="41"/>
      <c r="G135" s="41"/>
      <c r="H135" s="41"/>
      <c r="I135" s="44"/>
    </row>
    <row r="136" spans="1:9" x14ac:dyDescent="0.3">
      <c r="A136" s="41"/>
      <c r="B136" s="41"/>
      <c r="C136" s="41"/>
      <c r="D136" s="41"/>
      <c r="E136" s="41"/>
      <c r="F136" s="41"/>
      <c r="G136" s="41"/>
      <c r="H136" s="41"/>
      <c r="I136" s="44"/>
    </row>
    <row r="137" spans="1:9" x14ac:dyDescent="0.3">
      <c r="A137" s="41"/>
      <c r="B137" s="41"/>
      <c r="C137" s="41"/>
      <c r="D137" s="41"/>
      <c r="E137" s="41"/>
      <c r="F137" s="41"/>
      <c r="G137" s="41"/>
      <c r="H137" s="41"/>
      <c r="I137" s="44"/>
    </row>
    <row r="138" spans="1:9" x14ac:dyDescent="0.3">
      <c r="A138" s="41"/>
      <c r="B138" s="41"/>
      <c r="C138" s="41"/>
      <c r="D138" s="41"/>
      <c r="E138" s="41"/>
      <c r="F138" s="41"/>
      <c r="G138" s="41"/>
      <c r="H138" s="41"/>
      <c r="I138" s="44"/>
    </row>
    <row r="139" spans="1:9" x14ac:dyDescent="0.3">
      <c r="A139" s="41"/>
      <c r="B139" s="41"/>
      <c r="C139" s="41"/>
      <c r="D139" s="41"/>
      <c r="E139" s="41"/>
      <c r="F139" s="41"/>
      <c r="G139" s="41"/>
      <c r="H139" s="41"/>
      <c r="I139" s="44"/>
    </row>
    <row r="140" spans="1:9" x14ac:dyDescent="0.3">
      <c r="A140" s="41"/>
      <c r="B140" s="41"/>
      <c r="C140" s="41"/>
      <c r="D140" s="41"/>
      <c r="E140" s="41"/>
      <c r="F140" s="41"/>
      <c r="G140" s="41"/>
      <c r="H140" s="41"/>
      <c r="I140" s="44"/>
    </row>
    <row r="141" spans="1:9" x14ac:dyDescent="0.3">
      <c r="A141" s="41"/>
      <c r="B141" s="41"/>
      <c r="C141" s="41"/>
      <c r="D141" s="41"/>
      <c r="E141" s="41"/>
      <c r="F141" s="41"/>
      <c r="G141" s="41"/>
      <c r="H141" s="41"/>
      <c r="I141" s="44"/>
    </row>
    <row r="142" spans="1:9" x14ac:dyDescent="0.3">
      <c r="A142" s="41"/>
      <c r="B142" s="41"/>
      <c r="C142" s="41"/>
      <c r="D142" s="41"/>
      <c r="E142" s="41"/>
      <c r="F142" s="41"/>
      <c r="G142" s="41"/>
      <c r="H142" s="41"/>
      <c r="I142" s="44"/>
    </row>
    <row r="143" spans="1:9" x14ac:dyDescent="0.3">
      <c r="A143" s="41"/>
      <c r="B143" s="41"/>
      <c r="C143" s="41"/>
      <c r="D143" s="41"/>
      <c r="E143" s="41"/>
      <c r="F143" s="41"/>
      <c r="G143" s="41"/>
      <c r="H143" s="41"/>
      <c r="I143" s="44"/>
    </row>
    <row r="144" spans="1:9" x14ac:dyDescent="0.3">
      <c r="A144" s="41"/>
      <c r="B144" s="41"/>
      <c r="C144" s="41"/>
      <c r="D144" s="41"/>
      <c r="E144" s="41"/>
      <c r="F144" s="41"/>
      <c r="G144" s="41"/>
      <c r="H144" s="41"/>
      <c r="I144" s="44"/>
    </row>
    <row r="145" spans="1:9" x14ac:dyDescent="0.3">
      <c r="A145" s="45" t="s">
        <v>32</v>
      </c>
      <c r="B145" s="45"/>
      <c r="C145" s="45"/>
      <c r="D145" s="45"/>
      <c r="E145" s="45">
        <f>SUM(E128:E129)</f>
        <v>5</v>
      </c>
      <c r="F145" s="45">
        <f>SUM(F128:F129)</f>
        <v>30</v>
      </c>
      <c r="G145" s="45">
        <f>SUM(G128:G144)</f>
        <v>80</v>
      </c>
      <c r="H145" s="46">
        <f>SUM(H128:H144)</f>
        <v>80</v>
      </c>
      <c r="I145" s="47"/>
    </row>
    <row r="147" spans="1:9" x14ac:dyDescent="0.3">
      <c r="A147" s="38" t="s">
        <v>46</v>
      </c>
    </row>
    <row r="149" spans="1:9" ht="15.75" customHeight="1" x14ac:dyDescent="0.3">
      <c r="A149" s="391" t="s">
        <v>33</v>
      </c>
      <c r="B149" s="391"/>
      <c r="C149" s="391"/>
      <c r="D149" s="391"/>
      <c r="E149" s="391"/>
      <c r="F149" s="391"/>
      <c r="G149" s="391"/>
      <c r="H149" s="391"/>
    </row>
    <row r="150" spans="1:9" x14ac:dyDescent="0.3">
      <c r="A150" s="397" t="s">
        <v>47</v>
      </c>
      <c r="B150" s="397"/>
      <c r="C150" s="397"/>
      <c r="D150" s="397"/>
      <c r="E150" s="397"/>
      <c r="F150" s="397"/>
      <c r="G150" s="397"/>
      <c r="H150" s="397"/>
    </row>
    <row r="151" spans="1:9" x14ac:dyDescent="0.3">
      <c r="A151" s="48"/>
      <c r="B151" s="48"/>
      <c r="C151" s="48"/>
      <c r="D151" s="48"/>
      <c r="E151" s="48"/>
      <c r="F151" s="48"/>
      <c r="G151" s="48"/>
    </row>
    <row r="152" spans="1:9" ht="15" customHeight="1" x14ac:dyDescent="0.3">
      <c r="A152" s="398" t="s">
        <v>27</v>
      </c>
      <c r="B152" s="394" t="s">
        <v>31</v>
      </c>
      <c r="C152" s="184"/>
      <c r="D152" s="394" t="s">
        <v>34</v>
      </c>
      <c r="E152" s="394" t="s">
        <v>35</v>
      </c>
      <c r="F152" s="394" t="s">
        <v>48</v>
      </c>
      <c r="G152" s="394" t="s">
        <v>49</v>
      </c>
      <c r="H152" s="394" t="s">
        <v>40</v>
      </c>
    </row>
    <row r="153" spans="1:9" x14ac:dyDescent="0.3">
      <c r="A153" s="399"/>
      <c r="B153" s="396"/>
      <c r="C153" s="186"/>
      <c r="D153" s="396"/>
      <c r="E153" s="396"/>
      <c r="F153" s="395"/>
      <c r="G153" s="396"/>
      <c r="H153" s="396"/>
    </row>
    <row r="154" spans="1:9" x14ac:dyDescent="0.3">
      <c r="A154" s="41">
        <v>1</v>
      </c>
      <c r="B154" s="41" t="s">
        <v>50</v>
      </c>
      <c r="C154" s="41"/>
      <c r="D154" s="41"/>
      <c r="E154" s="41"/>
      <c r="F154" s="41">
        <f t="shared" ref="F154:F160" si="14">D154*E154</f>
        <v>0</v>
      </c>
      <c r="G154" s="41"/>
      <c r="H154" s="41">
        <f>F154-G154</f>
        <v>0</v>
      </c>
    </row>
    <row r="155" spans="1:9" x14ac:dyDescent="0.3">
      <c r="A155" s="41"/>
      <c r="B155" s="41"/>
      <c r="C155" s="41"/>
      <c r="D155" s="41"/>
      <c r="E155" s="41"/>
      <c r="F155" s="41">
        <f t="shared" si="14"/>
        <v>0</v>
      </c>
      <c r="G155" s="41"/>
      <c r="H155" s="41">
        <f t="shared" ref="H155:H160" si="15">F155-G155</f>
        <v>0</v>
      </c>
    </row>
    <row r="156" spans="1:9" x14ac:dyDescent="0.3">
      <c r="A156" s="41"/>
      <c r="B156" s="41"/>
      <c r="C156" s="41"/>
      <c r="D156" s="41"/>
      <c r="E156" s="41"/>
      <c r="F156" s="41">
        <f t="shared" si="14"/>
        <v>0</v>
      </c>
      <c r="G156" s="41"/>
      <c r="H156" s="41">
        <f t="shared" si="15"/>
        <v>0</v>
      </c>
    </row>
    <row r="157" spans="1:9" x14ac:dyDescent="0.3">
      <c r="A157" s="41"/>
      <c r="B157" s="41"/>
      <c r="C157" s="41"/>
      <c r="D157" s="41"/>
      <c r="E157" s="41"/>
      <c r="F157" s="41">
        <f t="shared" si="14"/>
        <v>0</v>
      </c>
      <c r="G157" s="41"/>
      <c r="H157" s="41">
        <f t="shared" si="15"/>
        <v>0</v>
      </c>
    </row>
    <row r="158" spans="1:9" x14ac:dyDescent="0.3">
      <c r="A158" s="41"/>
      <c r="B158" s="41"/>
      <c r="C158" s="41"/>
      <c r="D158" s="41"/>
      <c r="E158" s="41"/>
      <c r="F158" s="41">
        <f t="shared" si="14"/>
        <v>0</v>
      </c>
      <c r="G158" s="41"/>
      <c r="H158" s="41">
        <f t="shared" si="15"/>
        <v>0</v>
      </c>
    </row>
    <row r="159" spans="1:9" x14ac:dyDescent="0.3">
      <c r="A159" s="41"/>
      <c r="B159" s="41"/>
      <c r="C159" s="41"/>
      <c r="D159" s="41"/>
      <c r="E159" s="41"/>
      <c r="F159" s="41">
        <f t="shared" si="14"/>
        <v>0</v>
      </c>
      <c r="G159" s="41"/>
      <c r="H159" s="41">
        <f t="shared" si="15"/>
        <v>0</v>
      </c>
    </row>
    <row r="160" spans="1:9" x14ac:dyDescent="0.3">
      <c r="A160" s="41"/>
      <c r="B160" s="41"/>
      <c r="C160" s="41"/>
      <c r="D160" s="41"/>
      <c r="E160" s="41"/>
      <c r="F160" s="41">
        <f t="shared" si="14"/>
        <v>0</v>
      </c>
      <c r="G160" s="41"/>
      <c r="H160" s="41">
        <f t="shared" si="15"/>
        <v>0</v>
      </c>
    </row>
    <row r="161" spans="1:8" x14ac:dyDescent="0.3">
      <c r="A161" s="41"/>
      <c r="B161" s="41"/>
      <c r="C161" s="41"/>
      <c r="D161" s="41"/>
      <c r="E161" s="41"/>
      <c r="F161" s="41"/>
      <c r="G161" s="41"/>
      <c r="H161" s="41"/>
    </row>
    <row r="162" spans="1:8" x14ac:dyDescent="0.3">
      <c r="A162" s="41"/>
      <c r="B162" s="41"/>
      <c r="C162" s="41"/>
      <c r="D162" s="41"/>
      <c r="E162" s="41"/>
      <c r="F162" s="41"/>
      <c r="G162" s="41"/>
      <c r="H162" s="41"/>
    </row>
    <row r="163" spans="1:8" x14ac:dyDescent="0.3">
      <c r="A163" s="41"/>
      <c r="B163" s="41"/>
      <c r="C163" s="41"/>
      <c r="D163" s="41"/>
      <c r="E163" s="41"/>
      <c r="F163" s="41"/>
      <c r="G163" s="41"/>
      <c r="H163" s="41"/>
    </row>
    <row r="164" spans="1:8" ht="14.5" thickBot="1" x14ac:dyDescent="0.35">
      <c r="A164" s="50"/>
      <c r="B164" s="50"/>
      <c r="C164" s="50"/>
      <c r="D164" s="50"/>
      <c r="E164" s="50"/>
      <c r="F164" s="50"/>
      <c r="G164" s="50"/>
      <c r="H164" s="50"/>
    </row>
    <row r="165" spans="1:8" x14ac:dyDescent="0.3">
      <c r="A165" s="51" t="s">
        <v>32</v>
      </c>
      <c r="B165" s="51"/>
      <c r="C165" s="51"/>
      <c r="D165" s="51"/>
      <c r="E165" s="51"/>
      <c r="F165" s="51">
        <f>SUM(F154:F164)</f>
        <v>0</v>
      </c>
      <c r="G165" s="51">
        <f>SUM(G154:G154)</f>
        <v>0</v>
      </c>
      <c r="H165" s="51">
        <f>SUM(H154:H164)</f>
        <v>0</v>
      </c>
    </row>
    <row r="167" spans="1:8" x14ac:dyDescent="0.3">
      <c r="A167" s="38" t="s">
        <v>51</v>
      </c>
    </row>
    <row r="170" spans="1:8" ht="15.75" customHeight="1" x14ac:dyDescent="0.3">
      <c r="A170" s="391" t="s">
        <v>33</v>
      </c>
      <c r="B170" s="391"/>
      <c r="C170" s="391"/>
      <c r="D170" s="391"/>
      <c r="E170" s="391"/>
      <c r="F170" s="391"/>
      <c r="G170" s="391"/>
      <c r="H170" s="391"/>
    </row>
    <row r="171" spans="1:8" x14ac:dyDescent="0.3">
      <c r="A171" s="397" t="s">
        <v>52</v>
      </c>
      <c r="B171" s="397"/>
      <c r="C171" s="397"/>
      <c r="D171" s="397"/>
      <c r="E171" s="397"/>
      <c r="F171" s="397"/>
      <c r="G171" s="397"/>
      <c r="H171" s="397"/>
    </row>
    <row r="173" spans="1:8" ht="15" customHeight="1" x14ac:dyDescent="0.3">
      <c r="A173" s="394" t="s">
        <v>27</v>
      </c>
      <c r="B173" s="394" t="s">
        <v>31</v>
      </c>
      <c r="C173" s="184"/>
      <c r="D173" s="394" t="s">
        <v>34</v>
      </c>
      <c r="E173" s="394" t="s">
        <v>35</v>
      </c>
      <c r="F173" s="394" t="s">
        <v>36</v>
      </c>
      <c r="G173" s="394" t="s">
        <v>49</v>
      </c>
      <c r="H173" s="394" t="s">
        <v>40</v>
      </c>
    </row>
    <row r="174" spans="1:8" x14ac:dyDescent="0.3">
      <c r="A174" s="396"/>
      <c r="B174" s="396"/>
      <c r="C174" s="186"/>
      <c r="D174" s="396"/>
      <c r="E174" s="396"/>
      <c r="F174" s="395"/>
      <c r="G174" s="396"/>
      <c r="H174" s="396"/>
    </row>
    <row r="175" spans="1:8" x14ac:dyDescent="0.3">
      <c r="A175" s="41">
        <v>1</v>
      </c>
      <c r="B175" s="41" t="s">
        <v>52</v>
      </c>
      <c r="C175" s="41"/>
      <c r="D175" s="41"/>
      <c r="E175" s="41"/>
      <c r="F175" s="41">
        <f>D175*E175</f>
        <v>0</v>
      </c>
      <c r="G175" s="41"/>
      <c r="H175" s="41">
        <f>F175-G175</f>
        <v>0</v>
      </c>
    </row>
    <row r="176" spans="1:8" x14ac:dyDescent="0.3">
      <c r="A176" s="41"/>
      <c r="B176" s="41"/>
      <c r="C176" s="41"/>
      <c r="D176" s="41"/>
      <c r="E176" s="41"/>
      <c r="F176" s="41">
        <f>D176*E176</f>
        <v>0</v>
      </c>
      <c r="G176" s="41"/>
      <c r="H176" s="41">
        <f>F176-G176</f>
        <v>0</v>
      </c>
    </row>
    <row r="177" spans="1:8" x14ac:dyDescent="0.3">
      <c r="A177" s="41"/>
      <c r="B177" s="41"/>
      <c r="C177" s="41"/>
      <c r="D177" s="41"/>
      <c r="E177" s="41"/>
      <c r="F177" s="41">
        <f>D177*E177</f>
        <v>0</v>
      </c>
      <c r="G177" s="41"/>
      <c r="H177" s="41">
        <f>F177-G177</f>
        <v>0</v>
      </c>
    </row>
    <row r="178" spans="1:8" x14ac:dyDescent="0.3">
      <c r="A178" s="41"/>
      <c r="B178" s="41"/>
      <c r="C178" s="41"/>
      <c r="D178" s="41"/>
      <c r="E178" s="41"/>
      <c r="F178" s="41">
        <f>D178*E178</f>
        <v>0</v>
      </c>
      <c r="G178" s="41"/>
      <c r="H178" s="41">
        <f>F178-G178</f>
        <v>0</v>
      </c>
    </row>
    <row r="179" spans="1:8" x14ac:dyDescent="0.3">
      <c r="A179" s="41"/>
      <c r="B179" s="41"/>
      <c r="C179" s="41"/>
      <c r="D179" s="41"/>
      <c r="E179" s="41"/>
      <c r="F179" s="41">
        <f>D179*E179</f>
        <v>0</v>
      </c>
      <c r="G179" s="41"/>
      <c r="H179" s="41">
        <f>F179-G179</f>
        <v>0</v>
      </c>
    </row>
    <row r="180" spans="1:8" x14ac:dyDescent="0.3">
      <c r="A180" s="41"/>
      <c r="B180" s="41"/>
      <c r="C180" s="41"/>
      <c r="D180" s="41"/>
      <c r="E180" s="41"/>
      <c r="F180" s="41"/>
      <c r="G180" s="41"/>
      <c r="H180" s="41"/>
    </row>
    <row r="181" spans="1:8" x14ac:dyDescent="0.3">
      <c r="A181" s="41"/>
      <c r="B181" s="41"/>
      <c r="C181" s="41"/>
      <c r="D181" s="41"/>
      <c r="E181" s="41"/>
      <c r="F181" s="41"/>
      <c r="G181" s="41"/>
      <c r="H181" s="41"/>
    </row>
    <row r="182" spans="1:8" x14ac:dyDescent="0.3">
      <c r="A182" s="41"/>
      <c r="B182" s="41"/>
      <c r="C182" s="41"/>
      <c r="D182" s="41"/>
      <c r="E182" s="41"/>
      <c r="F182" s="41"/>
      <c r="G182" s="41"/>
      <c r="H182" s="41"/>
    </row>
    <row r="183" spans="1:8" x14ac:dyDescent="0.3">
      <c r="A183" s="41"/>
      <c r="B183" s="41"/>
      <c r="C183" s="41"/>
      <c r="D183" s="41"/>
      <c r="E183" s="41"/>
      <c r="F183" s="41"/>
      <c r="G183" s="41"/>
      <c r="H183" s="41"/>
    </row>
    <row r="184" spans="1:8" x14ac:dyDescent="0.3">
      <c r="A184" s="41"/>
      <c r="B184" s="41"/>
      <c r="C184" s="41"/>
      <c r="D184" s="41"/>
      <c r="E184" s="41"/>
      <c r="F184" s="41"/>
      <c r="G184" s="41"/>
      <c r="H184" s="41"/>
    </row>
    <row r="185" spans="1:8" x14ac:dyDescent="0.3">
      <c r="A185" s="41"/>
      <c r="B185" s="41"/>
      <c r="C185" s="41"/>
      <c r="D185" s="41"/>
      <c r="E185" s="41"/>
      <c r="F185" s="41"/>
      <c r="G185" s="41"/>
      <c r="H185" s="41"/>
    </row>
    <row r="186" spans="1:8" x14ac:dyDescent="0.3">
      <c r="A186" s="45" t="s">
        <v>32</v>
      </c>
      <c r="B186" s="45"/>
      <c r="C186" s="45"/>
      <c r="D186" s="45"/>
      <c r="E186" s="45"/>
      <c r="F186" s="45">
        <f>SUM(F175:F185)</f>
        <v>0</v>
      </c>
      <c r="G186" s="45">
        <f>SUM(G175:G175)</f>
        <v>0</v>
      </c>
      <c r="H186" s="45">
        <f>SUM(H175:H185)</f>
        <v>0</v>
      </c>
    </row>
    <row r="189" spans="1:8" ht="15.75" customHeight="1" x14ac:dyDescent="0.3">
      <c r="A189" s="391" t="s">
        <v>33</v>
      </c>
      <c r="B189" s="392"/>
      <c r="C189" s="392"/>
      <c r="D189" s="392"/>
      <c r="E189" s="392"/>
      <c r="F189" s="392"/>
    </row>
    <row r="190" spans="1:8" x14ac:dyDescent="0.3">
      <c r="A190" s="393" t="s">
        <v>53</v>
      </c>
      <c r="B190" s="393"/>
      <c r="C190" s="393"/>
      <c r="D190" s="393"/>
      <c r="E190" s="393"/>
      <c r="F190" s="393"/>
    </row>
    <row r="192" spans="1:8" ht="15" customHeight="1" x14ac:dyDescent="0.3">
      <c r="A192" s="394" t="s">
        <v>27</v>
      </c>
      <c r="B192" s="394" t="s">
        <v>31</v>
      </c>
      <c r="C192" s="184"/>
      <c r="D192" s="394" t="s">
        <v>34</v>
      </c>
      <c r="E192" s="394" t="s">
        <v>35</v>
      </c>
      <c r="F192" s="394" t="s">
        <v>49</v>
      </c>
    </row>
    <row r="193" spans="1:12" x14ac:dyDescent="0.3">
      <c r="A193" s="396"/>
      <c r="B193" s="396"/>
      <c r="C193" s="186"/>
      <c r="D193" s="396"/>
      <c r="E193" s="396"/>
      <c r="F193" s="396"/>
    </row>
    <row r="194" spans="1:12" x14ac:dyDescent="0.3">
      <c r="A194" s="41">
        <v>1</v>
      </c>
      <c r="B194" s="41" t="s">
        <v>53</v>
      </c>
      <c r="C194" s="41"/>
      <c r="D194" s="41"/>
      <c r="E194" s="41"/>
      <c r="F194" s="41">
        <f>D194*E194</f>
        <v>0</v>
      </c>
    </row>
    <row r="195" spans="1:12" x14ac:dyDescent="0.3">
      <c r="A195" s="41"/>
      <c r="B195" s="41"/>
      <c r="C195" s="41"/>
      <c r="D195" s="41"/>
      <c r="E195" s="41"/>
      <c r="F195" s="41"/>
    </row>
    <row r="196" spans="1:12" x14ac:dyDescent="0.3">
      <c r="A196" s="41"/>
      <c r="B196" s="41"/>
      <c r="C196" s="41"/>
      <c r="D196" s="41"/>
      <c r="E196" s="41"/>
      <c r="F196" s="41"/>
    </row>
    <row r="197" spans="1:12" x14ac:dyDescent="0.3">
      <c r="A197" s="41"/>
      <c r="B197" s="41"/>
      <c r="C197" s="41"/>
      <c r="D197" s="41"/>
      <c r="E197" s="41"/>
      <c r="F197" s="41"/>
    </row>
    <row r="198" spans="1:12" x14ac:dyDescent="0.3">
      <c r="A198" s="41"/>
      <c r="B198" s="41"/>
      <c r="C198" s="41"/>
      <c r="D198" s="41"/>
      <c r="E198" s="41"/>
      <c r="F198" s="41"/>
    </row>
    <row r="199" spans="1:12" x14ac:dyDescent="0.3">
      <c r="A199" s="41"/>
      <c r="B199" s="41"/>
      <c r="C199" s="41"/>
      <c r="D199" s="41"/>
      <c r="E199" s="41"/>
      <c r="F199" s="41"/>
    </row>
    <row r="200" spans="1:12" x14ac:dyDescent="0.3">
      <c r="A200" s="41"/>
      <c r="B200" s="41"/>
      <c r="C200" s="41"/>
      <c r="D200" s="41"/>
      <c r="E200" s="41"/>
      <c r="F200" s="41"/>
    </row>
    <row r="201" spans="1:12" x14ac:dyDescent="0.3">
      <c r="A201" s="41"/>
      <c r="B201" s="41"/>
      <c r="C201" s="41"/>
      <c r="D201" s="41"/>
      <c r="E201" s="41"/>
      <c r="F201" s="41"/>
    </row>
    <row r="202" spans="1:12" x14ac:dyDescent="0.3">
      <c r="A202" s="41"/>
      <c r="B202" s="41"/>
      <c r="C202" s="41"/>
      <c r="D202" s="41"/>
      <c r="E202" s="41"/>
      <c r="F202" s="41"/>
    </row>
    <row r="203" spans="1:12" x14ac:dyDescent="0.3">
      <c r="A203" s="41"/>
      <c r="B203" s="41"/>
      <c r="C203" s="41"/>
      <c r="D203" s="41"/>
      <c r="E203" s="41"/>
      <c r="F203" s="41"/>
    </row>
    <row r="204" spans="1:12" x14ac:dyDescent="0.3">
      <c r="A204" s="41"/>
      <c r="B204" s="41"/>
      <c r="C204" s="41"/>
      <c r="D204" s="41"/>
      <c r="E204" s="41"/>
      <c r="F204" s="41"/>
    </row>
    <row r="205" spans="1:12" x14ac:dyDescent="0.3">
      <c r="A205" s="45" t="s">
        <v>32</v>
      </c>
      <c r="B205" s="45"/>
      <c r="C205" s="45"/>
      <c r="D205" s="45"/>
      <c r="E205" s="45"/>
      <c r="F205" s="45">
        <f>SUM(F194:F194)</f>
        <v>0</v>
      </c>
    </row>
    <row r="208" spans="1:12" x14ac:dyDescent="0.3">
      <c r="A208" s="397" t="s">
        <v>54</v>
      </c>
      <c r="B208" s="397"/>
      <c r="C208" s="397"/>
      <c r="D208" s="397"/>
      <c r="E208" s="397"/>
      <c r="F208" s="397"/>
      <c r="G208" s="397"/>
      <c r="H208" s="397"/>
      <c r="I208" s="397"/>
      <c r="J208" s="397"/>
      <c r="K208" s="397"/>
      <c r="L208" s="397"/>
    </row>
    <row r="210" spans="1:13" x14ac:dyDescent="0.3">
      <c r="A210" s="394" t="s">
        <v>27</v>
      </c>
      <c r="B210" s="394" t="s">
        <v>31</v>
      </c>
      <c r="C210" s="187"/>
      <c r="D210" s="402" t="s">
        <v>55</v>
      </c>
      <c r="E210" s="403"/>
      <c r="F210" s="404"/>
      <c r="G210" s="408" t="s">
        <v>35</v>
      </c>
      <c r="H210" s="408" t="s">
        <v>56</v>
      </c>
      <c r="I210" s="408" t="s">
        <v>37</v>
      </c>
      <c r="J210" s="408" t="s">
        <v>38</v>
      </c>
      <c r="K210" s="408" t="s">
        <v>39</v>
      </c>
      <c r="L210" s="408" t="s">
        <v>57</v>
      </c>
      <c r="M210" s="400" t="s">
        <v>58</v>
      </c>
    </row>
    <row r="211" spans="1:13" x14ac:dyDescent="0.3">
      <c r="A211" s="401"/>
      <c r="B211" s="401"/>
      <c r="C211" s="53"/>
      <c r="D211" s="405"/>
      <c r="E211" s="406"/>
      <c r="F211" s="407"/>
      <c r="G211" s="408"/>
      <c r="H211" s="408"/>
      <c r="I211" s="408"/>
      <c r="J211" s="408"/>
      <c r="K211" s="408"/>
      <c r="L211" s="408"/>
      <c r="M211" s="400"/>
    </row>
    <row r="212" spans="1:13" x14ac:dyDescent="0.3">
      <c r="A212" s="396"/>
      <c r="B212" s="396"/>
      <c r="C212" s="186"/>
      <c r="D212" s="47" t="s">
        <v>59</v>
      </c>
      <c r="E212" s="47" t="s">
        <v>60</v>
      </c>
      <c r="F212" s="47" t="s">
        <v>61</v>
      </c>
      <c r="G212" s="408"/>
      <c r="H212" s="408"/>
      <c r="I212" s="408"/>
      <c r="J212" s="408"/>
      <c r="K212" s="408"/>
      <c r="L212" s="408"/>
      <c r="M212" s="400"/>
    </row>
    <row r="213" spans="1:13" x14ac:dyDescent="0.3">
      <c r="A213" s="41">
        <v>1</v>
      </c>
      <c r="B213" s="41" t="s">
        <v>62</v>
      </c>
      <c r="C213" s="41"/>
      <c r="D213" s="44" t="s">
        <v>63</v>
      </c>
      <c r="E213" s="44"/>
      <c r="F213" s="44"/>
      <c r="G213" s="54">
        <v>48</v>
      </c>
      <c r="H213" s="54"/>
      <c r="I213" s="55"/>
      <c r="J213" s="54"/>
      <c r="K213" s="54">
        <f>SUM(H213+I213+J213)</f>
        <v>0</v>
      </c>
      <c r="L213" s="54">
        <f>K213*365</f>
        <v>0</v>
      </c>
      <c r="M213" s="41">
        <f>G213-K213</f>
        <v>48</v>
      </c>
    </row>
    <row r="214" spans="1:13" x14ac:dyDescent="0.3">
      <c r="A214" s="41">
        <v>2</v>
      </c>
      <c r="B214" s="41" t="s">
        <v>64</v>
      </c>
      <c r="C214" s="41"/>
      <c r="D214" s="44"/>
      <c r="E214" s="44"/>
      <c r="F214" s="44"/>
      <c r="G214" s="41"/>
      <c r="H214" s="41"/>
      <c r="I214" s="44"/>
      <c r="J214" s="41"/>
      <c r="K214" s="54">
        <f>SUM(H214+I214+J214)</f>
        <v>0</v>
      </c>
      <c r="L214" s="54">
        <f>K214*365</f>
        <v>0</v>
      </c>
      <c r="M214" s="41">
        <f>G214-K214</f>
        <v>0</v>
      </c>
    </row>
    <row r="215" spans="1:13" x14ac:dyDescent="0.3">
      <c r="A215" s="41"/>
      <c r="B215" s="41"/>
      <c r="C215" s="41"/>
      <c r="D215" s="41"/>
      <c r="E215" s="41"/>
      <c r="F215" s="41"/>
      <c r="G215" s="41"/>
      <c r="H215" s="41"/>
      <c r="I215" s="44"/>
      <c r="J215" s="41"/>
      <c r="K215" s="54">
        <f>SUM(H215+I215+J215)</f>
        <v>0</v>
      </c>
      <c r="L215" s="54">
        <f>K215*365</f>
        <v>0</v>
      </c>
      <c r="M215" s="41">
        <f>G215-K215</f>
        <v>0</v>
      </c>
    </row>
    <row r="216" spans="1:13" x14ac:dyDescent="0.3">
      <c r="A216" s="41"/>
      <c r="B216" s="41"/>
      <c r="C216" s="41"/>
      <c r="D216" s="41"/>
      <c r="E216" s="41"/>
      <c r="F216" s="41"/>
      <c r="G216" s="41"/>
      <c r="H216" s="41"/>
      <c r="I216" s="44"/>
      <c r="J216" s="41"/>
      <c r="K216" s="54">
        <f>SUM(H216+I216+J216)</f>
        <v>0</v>
      </c>
      <c r="L216" s="54">
        <f>K216*365</f>
        <v>0</v>
      </c>
      <c r="M216" s="41">
        <f>G216-K216</f>
        <v>0</v>
      </c>
    </row>
    <row r="217" spans="1:13" x14ac:dyDescent="0.3">
      <c r="A217" s="41"/>
      <c r="B217" s="41"/>
      <c r="C217" s="41"/>
      <c r="D217" s="41"/>
      <c r="E217" s="41"/>
      <c r="F217" s="41"/>
      <c r="G217" s="41"/>
      <c r="H217" s="41"/>
      <c r="I217" s="44"/>
      <c r="J217" s="41"/>
      <c r="K217" s="41"/>
      <c r="L217" s="41"/>
      <c r="M217" s="41"/>
    </row>
    <row r="218" spans="1:13" x14ac:dyDescent="0.3">
      <c r="A218" s="41"/>
      <c r="B218" s="41"/>
      <c r="C218" s="41"/>
      <c r="D218" s="41"/>
      <c r="E218" s="41"/>
      <c r="F218" s="41"/>
      <c r="G218" s="41"/>
      <c r="H218" s="41"/>
      <c r="I218" s="44"/>
      <c r="J218" s="41"/>
      <c r="K218" s="41"/>
      <c r="L218" s="41"/>
      <c r="M218" s="41"/>
    </row>
    <row r="219" spans="1:13" x14ac:dyDescent="0.3">
      <c r="A219" s="41"/>
      <c r="B219" s="41"/>
      <c r="C219" s="41"/>
      <c r="D219" s="41"/>
      <c r="E219" s="41"/>
      <c r="F219" s="41"/>
      <c r="G219" s="41"/>
      <c r="H219" s="41"/>
      <c r="I219" s="44"/>
      <c r="J219" s="41"/>
      <c r="K219" s="41"/>
      <c r="L219" s="41"/>
      <c r="M219" s="41"/>
    </row>
    <row r="220" spans="1:13" x14ac:dyDescent="0.3">
      <c r="A220" s="41"/>
      <c r="B220" s="41"/>
      <c r="C220" s="41"/>
      <c r="D220" s="41"/>
      <c r="E220" s="41"/>
      <c r="F220" s="41"/>
      <c r="G220" s="41"/>
      <c r="H220" s="41"/>
      <c r="I220" s="44"/>
      <c r="J220" s="41"/>
      <c r="K220" s="41"/>
      <c r="L220" s="41"/>
      <c r="M220" s="41"/>
    </row>
    <row r="221" spans="1:13" x14ac:dyDescent="0.3">
      <c r="A221" s="41"/>
      <c r="B221" s="41"/>
      <c r="C221" s="41"/>
      <c r="D221" s="41"/>
      <c r="E221" s="41"/>
      <c r="F221" s="41"/>
      <c r="G221" s="41"/>
      <c r="H221" s="41"/>
      <c r="I221" s="44"/>
      <c r="J221" s="41"/>
      <c r="K221" s="41"/>
      <c r="L221" s="41"/>
      <c r="M221" s="41"/>
    </row>
    <row r="222" spans="1:13" ht="14.5" thickBot="1" x14ac:dyDescent="0.35">
      <c r="A222" s="50"/>
      <c r="B222" s="50"/>
      <c r="C222" s="50"/>
      <c r="D222" s="50"/>
      <c r="E222" s="50"/>
      <c r="F222" s="50"/>
      <c r="G222" s="50"/>
      <c r="H222" s="50"/>
      <c r="I222" s="56"/>
      <c r="J222" s="50"/>
      <c r="K222" s="50"/>
      <c r="L222" s="50"/>
      <c r="M222" s="50"/>
    </row>
    <row r="223" spans="1:13" x14ac:dyDescent="0.3">
      <c r="A223" s="51" t="s">
        <v>32</v>
      </c>
      <c r="B223" s="51"/>
      <c r="C223" s="51"/>
      <c r="D223" s="51"/>
      <c r="E223" s="51"/>
      <c r="F223" s="51"/>
      <c r="G223" s="51">
        <f>G213</f>
        <v>48</v>
      </c>
      <c r="H223" s="51">
        <f>SUM(H213:H222)</f>
        <v>0</v>
      </c>
      <c r="I223" s="57">
        <f>SUM(I213:I213)</f>
        <v>0</v>
      </c>
      <c r="J223" s="51">
        <f>SUM(J213:J213)</f>
        <v>0</v>
      </c>
      <c r="K223" s="51">
        <f>SUM(K213:K222)</f>
        <v>0</v>
      </c>
      <c r="L223" s="51">
        <f>SUM(L213:L222)</f>
        <v>0</v>
      </c>
      <c r="M223" s="54"/>
    </row>
  </sheetData>
  <mergeCells count="68">
    <mergeCell ref="M210:M212"/>
    <mergeCell ref="A208:L208"/>
    <mergeCell ref="A210:A212"/>
    <mergeCell ref="B210:B212"/>
    <mergeCell ref="D210:F211"/>
    <mergeCell ref="G210:G212"/>
    <mergeCell ref="H210:H212"/>
    <mergeCell ref="I210:I212"/>
    <mergeCell ref="J210:J212"/>
    <mergeCell ref="K210:K212"/>
    <mergeCell ref="L210:L212"/>
    <mergeCell ref="A189:F189"/>
    <mergeCell ref="A190:F190"/>
    <mergeCell ref="A192:A193"/>
    <mergeCell ref="B192:B193"/>
    <mergeCell ref="D192:D193"/>
    <mergeCell ref="E192:E193"/>
    <mergeCell ref="F192:F193"/>
    <mergeCell ref="A170:H170"/>
    <mergeCell ref="A171:H171"/>
    <mergeCell ref="A173:A174"/>
    <mergeCell ref="B173:B174"/>
    <mergeCell ref="D173:D174"/>
    <mergeCell ref="E173:E174"/>
    <mergeCell ref="F173:F174"/>
    <mergeCell ref="G173:G174"/>
    <mergeCell ref="H173:H174"/>
    <mergeCell ref="A149:H149"/>
    <mergeCell ref="A150:H150"/>
    <mergeCell ref="A152:A153"/>
    <mergeCell ref="B152:B153"/>
    <mergeCell ref="D152:D153"/>
    <mergeCell ref="E152:E153"/>
    <mergeCell ref="F152:F153"/>
    <mergeCell ref="G152:G153"/>
    <mergeCell ref="H152:H153"/>
    <mergeCell ref="A124:I124"/>
    <mergeCell ref="A125:I125"/>
    <mergeCell ref="A126:A127"/>
    <mergeCell ref="B126:B127"/>
    <mergeCell ref="D126:D127"/>
    <mergeCell ref="E126:E127"/>
    <mergeCell ref="F126:F127"/>
    <mergeCell ref="G126:G127"/>
    <mergeCell ref="H126:H127"/>
    <mergeCell ref="I126:I127"/>
    <mergeCell ref="A42:B42"/>
    <mergeCell ref="K6:K7"/>
    <mergeCell ref="L6:L7"/>
    <mergeCell ref="M6:M7"/>
    <mergeCell ref="N6:N7"/>
    <mergeCell ref="A15:B15"/>
    <mergeCell ref="A19:B19"/>
    <mergeCell ref="A25:B25"/>
    <mergeCell ref="A29:E29"/>
    <mergeCell ref="A30:E30"/>
    <mergeCell ref="A32:E32"/>
    <mergeCell ref="A41:B41"/>
    <mergeCell ref="A1:I1"/>
    <mergeCell ref="A3:N3"/>
    <mergeCell ref="A4:N4"/>
    <mergeCell ref="A5:N5"/>
    <mergeCell ref="A6:A7"/>
    <mergeCell ref="B6:B7"/>
    <mergeCell ref="C6:C7"/>
    <mergeCell ref="D6:D7"/>
    <mergeCell ref="E6:E7"/>
    <mergeCell ref="F6:J6"/>
  </mergeCells>
  <hyperlinks>
    <hyperlink ref="H145" r:id="rId1" display="Sum@" xr:uid="{1FB57CF1-122C-4099-A8F0-6FD89FD53B84}"/>
  </hyperlinks>
  <pageMargins left="1.34" right="0.7" top="0.25" bottom="0.55000000000000004" header="0.12" footer="0.3"/>
  <pageSetup paperSize="5" scale="69" orientation="landscape"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0000"/>
  </sheetPr>
  <dimension ref="A2:AB35"/>
  <sheetViews>
    <sheetView view="pageBreakPreview" zoomScaleNormal="70" zoomScaleSheetLayoutView="100" workbookViewId="0">
      <selection activeCell="A6" sqref="A6:F6"/>
    </sheetView>
  </sheetViews>
  <sheetFormatPr defaultColWidth="9.1796875" defaultRowHeight="15.5" x14ac:dyDescent="0.35"/>
  <cols>
    <col min="1" max="1" width="4.81640625" style="88" customWidth="1"/>
    <col min="2" max="2" width="49.7265625" style="1" customWidth="1"/>
    <col min="3" max="5" width="11.7265625" style="1" customWidth="1"/>
    <col min="6" max="6" width="18.54296875" style="1" bestFit="1" customWidth="1"/>
    <col min="7" max="7" width="11.7265625" style="1" customWidth="1"/>
    <col min="8" max="8" width="11.7265625" style="2" customWidth="1"/>
    <col min="9" max="11" width="11.7265625" style="1" customWidth="1"/>
    <col min="12" max="12" width="13.453125" style="1" customWidth="1"/>
    <col min="13" max="13" width="15.54296875" style="1" customWidth="1"/>
    <col min="14" max="25" width="9.1796875" style="1"/>
    <col min="26" max="26" width="13" style="1" customWidth="1"/>
    <col min="27" max="27" width="10.7265625" style="1" bestFit="1" customWidth="1"/>
    <col min="28" max="16384" width="9.1796875" style="1"/>
  </cols>
  <sheetData>
    <row r="2" spans="1:13" ht="0.75" customHeight="1" x14ac:dyDescent="0.35">
      <c r="C2" s="409"/>
      <c r="D2" s="409"/>
      <c r="E2" s="409"/>
      <c r="F2" s="409"/>
    </row>
    <row r="3" spans="1:13" x14ac:dyDescent="0.35">
      <c r="A3" s="410" t="s">
        <v>0</v>
      </c>
      <c r="B3" s="410"/>
      <c r="C3" s="410"/>
      <c r="D3" s="410"/>
      <c r="E3" s="410"/>
      <c r="F3" s="410"/>
      <c r="G3" s="3"/>
    </row>
    <row r="4" spans="1:13" x14ac:dyDescent="0.35">
      <c r="A4" s="411" t="s">
        <v>152</v>
      </c>
      <c r="B4" s="411"/>
      <c r="C4" s="411"/>
      <c r="D4" s="411"/>
      <c r="E4" s="411"/>
      <c r="F4" s="411"/>
      <c r="H4" s="4" t="s">
        <v>23</v>
      </c>
    </row>
    <row r="5" spans="1:13" x14ac:dyDescent="0.35">
      <c r="A5" s="411" t="s">
        <v>151</v>
      </c>
      <c r="B5" s="411"/>
      <c r="C5" s="411"/>
      <c r="D5" s="411"/>
      <c r="E5" s="411"/>
      <c r="F5" s="411"/>
      <c r="H5" s="5" t="s">
        <v>24</v>
      </c>
    </row>
    <row r="6" spans="1:13" x14ac:dyDescent="0.35">
      <c r="A6" s="411" t="s">
        <v>289</v>
      </c>
      <c r="B6" s="411"/>
      <c r="C6" s="411"/>
      <c r="D6" s="411"/>
      <c r="E6" s="411"/>
      <c r="F6" s="411"/>
      <c r="H6" s="5"/>
    </row>
    <row r="7" spans="1:13" x14ac:dyDescent="0.35">
      <c r="A7" s="412"/>
      <c r="B7" s="412" t="s">
        <v>1</v>
      </c>
      <c r="C7" s="414" t="s">
        <v>291</v>
      </c>
      <c r="D7" s="414" t="s">
        <v>292</v>
      </c>
      <c r="E7" s="416" t="s">
        <v>2</v>
      </c>
      <c r="F7" s="416"/>
      <c r="H7" s="67">
        <f>D10/365</f>
        <v>0</v>
      </c>
      <c r="I7" s="1" t="s">
        <v>106</v>
      </c>
    </row>
    <row r="8" spans="1:13" x14ac:dyDescent="0.35">
      <c r="A8" s="413"/>
      <c r="B8" s="413"/>
      <c r="C8" s="415"/>
      <c r="D8" s="415"/>
      <c r="E8" s="416" t="s">
        <v>139</v>
      </c>
      <c r="F8" s="416"/>
    </row>
    <row r="9" spans="1:13" x14ac:dyDescent="0.35">
      <c r="A9" s="87"/>
      <c r="B9" s="6"/>
      <c r="C9" s="7"/>
      <c r="D9" s="7"/>
      <c r="E9" s="6"/>
      <c r="F9" s="6" t="s">
        <v>3</v>
      </c>
    </row>
    <row r="10" spans="1:13" x14ac:dyDescent="0.35">
      <c r="A10" s="87" t="s">
        <v>4</v>
      </c>
      <c r="B10" s="6" t="s">
        <v>5</v>
      </c>
      <c r="C10" s="273">
        <f>Target!G4</f>
        <v>0</v>
      </c>
      <c r="D10" s="273">
        <f>Target!H4</f>
        <v>0</v>
      </c>
      <c r="E10" s="316" t="e">
        <f>(D12/D10)/Target!D9</f>
        <v>#DIV/0!</v>
      </c>
      <c r="F10" s="317" t="e">
        <f>E10/C10</f>
        <v>#DIV/0!</v>
      </c>
      <c r="H10" s="74"/>
      <c r="I10" s="75"/>
      <c r="M10" s="77"/>
    </row>
    <row r="11" spans="1:13" x14ac:dyDescent="0.35">
      <c r="A11" s="87"/>
      <c r="B11" s="6"/>
      <c r="C11" s="277"/>
      <c r="D11" s="277"/>
      <c r="E11" s="275"/>
      <c r="F11" s="277"/>
    </row>
    <row r="12" spans="1:13" x14ac:dyDescent="0.35">
      <c r="A12" s="87" t="s">
        <v>6</v>
      </c>
      <c r="B12" s="6" t="s">
        <v>136</v>
      </c>
      <c r="C12" s="274">
        <f>SUM(C14:C16)</f>
        <v>0</v>
      </c>
      <c r="D12" s="274">
        <f>SUM(D14:D16)</f>
        <v>0</v>
      </c>
      <c r="E12" s="316">
        <f>D12-C12</f>
        <v>0</v>
      </c>
      <c r="F12" s="318" t="e">
        <f>E12/D12</f>
        <v>#DIV/0!</v>
      </c>
      <c r="H12" s="2" t="s">
        <v>80</v>
      </c>
      <c r="I12" s="58">
        <v>0.26</v>
      </c>
      <c r="J12" s="59" t="e">
        <f>C13</f>
        <v>#DIV/0!</v>
      </c>
      <c r="K12" s="1" t="s">
        <v>83</v>
      </c>
    </row>
    <row r="13" spans="1:13" x14ac:dyDescent="0.35">
      <c r="A13" s="87"/>
      <c r="B13" s="10" t="s">
        <v>148</v>
      </c>
      <c r="C13" s="12" t="e">
        <f>C12/C10</f>
        <v>#DIV/0!</v>
      </c>
      <c r="D13" s="12" t="e">
        <f>D12/D10</f>
        <v>#DIV/0!</v>
      </c>
      <c r="E13" s="319"/>
      <c r="F13" s="320"/>
      <c r="H13" s="60" t="e">
        <f>I12-J12</f>
        <v>#DIV/0!</v>
      </c>
      <c r="K13" s="1" t="s">
        <v>87</v>
      </c>
    </row>
    <row r="14" spans="1:13" x14ac:dyDescent="0.35">
      <c r="A14" s="87" t="s">
        <v>20</v>
      </c>
      <c r="B14" s="15" t="s">
        <v>160</v>
      </c>
      <c r="C14" s="273">
        <f>'K-2021'!I30</f>
        <v>0</v>
      </c>
      <c r="D14" s="273">
        <f>'K-2022'!I30</f>
        <v>0</v>
      </c>
      <c r="E14" s="316">
        <f>D14-C14</f>
        <v>0</v>
      </c>
      <c r="F14" s="318" t="e">
        <f>E14/D14</f>
        <v>#DIV/0!</v>
      </c>
      <c r="H14" s="60" t="e">
        <f>D13-C13</f>
        <v>#DIV/0!</v>
      </c>
      <c r="K14" s="1" t="s">
        <v>84</v>
      </c>
    </row>
    <row r="15" spans="1:13" x14ac:dyDescent="0.35">
      <c r="A15" s="87" t="s">
        <v>21</v>
      </c>
      <c r="B15" s="15" t="s">
        <v>161</v>
      </c>
      <c r="C15" s="273">
        <f>'K-2021'!K60</f>
        <v>0</v>
      </c>
      <c r="D15" s="273">
        <f>'K-2022'!K60</f>
        <v>0</v>
      </c>
      <c r="E15" s="316">
        <f>D15-C15</f>
        <v>0</v>
      </c>
      <c r="F15" s="318" t="e">
        <f>E15/D15</f>
        <v>#DIV/0!</v>
      </c>
      <c r="K15" s="1" t="s">
        <v>85</v>
      </c>
    </row>
    <row r="16" spans="1:13" x14ac:dyDescent="0.35">
      <c r="A16" s="87" t="s">
        <v>8</v>
      </c>
      <c r="B16" s="15" t="s">
        <v>162</v>
      </c>
      <c r="C16" s="273">
        <f>'K-2021'!L79</f>
        <v>0</v>
      </c>
      <c r="D16" s="273">
        <f>'K-2022'!L79</f>
        <v>0</v>
      </c>
      <c r="E16" s="316">
        <f>D16-C16</f>
        <v>0</v>
      </c>
      <c r="F16" s="318" t="e">
        <f>E16/D16</f>
        <v>#DIV/0!</v>
      </c>
      <c r="K16" s="1" t="s">
        <v>86</v>
      </c>
    </row>
    <row r="17" spans="1:28" x14ac:dyDescent="0.35">
      <c r="A17" s="87"/>
      <c r="B17" s="6"/>
      <c r="C17" s="278"/>
      <c r="D17" s="277"/>
      <c r="E17" s="277"/>
      <c r="F17" s="277"/>
      <c r="Z17" s="1" t="s">
        <v>111</v>
      </c>
      <c r="AA17" s="1">
        <v>210</v>
      </c>
      <c r="AB17" s="1" t="s">
        <v>106</v>
      </c>
    </row>
    <row r="18" spans="1:28" x14ac:dyDescent="0.35">
      <c r="A18" s="87" t="s">
        <v>7</v>
      </c>
      <c r="B18" s="6" t="s">
        <v>137</v>
      </c>
      <c r="C18" s="274">
        <f>C25+C29</f>
        <v>0</v>
      </c>
      <c r="D18" s="274">
        <f>D25+D29</f>
        <v>0</v>
      </c>
      <c r="E18" s="321">
        <f>D18-C18</f>
        <v>0</v>
      </c>
      <c r="F18" s="318" t="e">
        <f>E18/D18</f>
        <v>#DIV/0!</v>
      </c>
      <c r="H18" s="2" t="s">
        <v>81</v>
      </c>
      <c r="I18" s="58">
        <v>0.73</v>
      </c>
      <c r="J18" s="59" t="e">
        <f>C19</f>
        <v>#DIV/0!</v>
      </c>
      <c r="K18" s="1" t="s">
        <v>83</v>
      </c>
      <c r="Z18" s="1" t="s">
        <v>112</v>
      </c>
      <c r="AA18" s="1">
        <v>149.31</v>
      </c>
      <c r="AB18" s="1" t="s">
        <v>106</v>
      </c>
    </row>
    <row r="19" spans="1:28" x14ac:dyDescent="0.35">
      <c r="A19" s="87"/>
      <c r="B19" s="10" t="s">
        <v>149</v>
      </c>
      <c r="C19" s="12" t="e">
        <f>C18/C10</f>
        <v>#DIV/0!</v>
      </c>
      <c r="D19" s="12" t="e">
        <f>D18/D10</f>
        <v>#DIV/0!</v>
      </c>
      <c r="E19" s="322"/>
      <c r="F19" s="320"/>
      <c r="H19" s="60" t="e">
        <f>I18-J18</f>
        <v>#DIV/0!</v>
      </c>
      <c r="K19" s="1" t="s">
        <v>88</v>
      </c>
      <c r="Z19" s="1" t="s">
        <v>113</v>
      </c>
      <c r="AA19" s="73" t="e">
        <f>#REF!+#REF!+#REF!</f>
        <v>#REF!</v>
      </c>
      <c r="AB19" s="1" t="s">
        <v>106</v>
      </c>
    </row>
    <row r="20" spans="1:28" x14ac:dyDescent="0.35">
      <c r="A20" s="87" t="s">
        <v>10</v>
      </c>
      <c r="B20" s="6" t="s">
        <v>9</v>
      </c>
      <c r="C20" s="279"/>
      <c r="D20" s="282"/>
      <c r="E20" s="323"/>
      <c r="F20" s="323"/>
      <c r="H20" s="60" t="e">
        <f>D19-C19</f>
        <v>#DIV/0!</v>
      </c>
      <c r="K20" s="1" t="s">
        <v>29</v>
      </c>
      <c r="T20" s="68">
        <v>300</v>
      </c>
      <c r="U20" s="69" t="s">
        <v>107</v>
      </c>
    </row>
    <row r="21" spans="1:28" x14ac:dyDescent="0.35">
      <c r="A21" s="87" t="s">
        <v>13</v>
      </c>
      <c r="B21" s="21" t="s">
        <v>22</v>
      </c>
      <c r="C21" s="279"/>
      <c r="D21" s="283"/>
      <c r="E21" s="323"/>
      <c r="F21" s="323"/>
      <c r="K21" s="1" t="s">
        <v>28</v>
      </c>
      <c r="T21" s="68">
        <f>T20*54</f>
        <v>16200</v>
      </c>
      <c r="U21" s="69" t="s">
        <v>108</v>
      </c>
      <c r="AA21" s="73" t="e">
        <f>AA19/AA17*100</f>
        <v>#REF!</v>
      </c>
    </row>
    <row r="22" spans="1:28" x14ac:dyDescent="0.35">
      <c r="A22" s="87"/>
      <c r="B22" s="23" t="s">
        <v>11</v>
      </c>
      <c r="C22" s="279"/>
      <c r="D22" s="283"/>
      <c r="E22" s="323"/>
      <c r="F22" s="323"/>
      <c r="H22" s="60" t="e">
        <f>D13+D19</f>
        <v>#DIV/0!</v>
      </c>
      <c r="K22" s="1" t="s">
        <v>79</v>
      </c>
      <c r="T22" s="68">
        <f>T21/365</f>
        <v>44.38356164383562</v>
      </c>
      <c r="U22" s="69" t="s">
        <v>109</v>
      </c>
    </row>
    <row r="23" spans="1:28" x14ac:dyDescent="0.35">
      <c r="A23" s="87"/>
      <c r="B23" s="23" t="s">
        <v>12</v>
      </c>
      <c r="C23" s="279"/>
      <c r="D23" s="283"/>
      <c r="E23" s="323"/>
      <c r="F23" s="323"/>
      <c r="K23" s="1" t="s">
        <v>89</v>
      </c>
      <c r="T23" s="70">
        <f>T22/1000</f>
        <v>4.4383561643835619E-2</v>
      </c>
      <c r="U23" s="69" t="s">
        <v>106</v>
      </c>
    </row>
    <row r="24" spans="1:28" x14ac:dyDescent="0.35">
      <c r="A24" s="87"/>
      <c r="B24" s="6"/>
      <c r="C24" s="280"/>
      <c r="D24" s="275"/>
      <c r="E24" s="277"/>
      <c r="F24" s="277"/>
      <c r="T24" s="71">
        <f>T23*365</f>
        <v>16.2</v>
      </c>
      <c r="U24" s="69" t="s">
        <v>110</v>
      </c>
    </row>
    <row r="25" spans="1:28" x14ac:dyDescent="0.35">
      <c r="A25" s="87" t="s">
        <v>15</v>
      </c>
      <c r="B25" s="6" t="s">
        <v>14</v>
      </c>
      <c r="C25" s="274">
        <f>SUM(C26:C27)</f>
        <v>0</v>
      </c>
      <c r="D25" s="274">
        <f>SUM(D26:D27)</f>
        <v>0</v>
      </c>
      <c r="E25" s="324">
        <f>D25-C25</f>
        <v>0</v>
      </c>
      <c r="F25" s="318" t="e">
        <f>E25/D25</f>
        <v>#DIV/0!</v>
      </c>
    </row>
    <row r="26" spans="1:28" ht="31" x14ac:dyDescent="0.35">
      <c r="A26" s="87"/>
      <c r="B26" s="98" t="s">
        <v>163</v>
      </c>
      <c r="C26" s="273">
        <f>'P-2021'!L15</f>
        <v>0</v>
      </c>
      <c r="D26" s="273">
        <f>'P-2022'!L15</f>
        <v>0</v>
      </c>
      <c r="E26" s="321">
        <f>D26-C26</f>
        <v>0</v>
      </c>
      <c r="F26" s="318" t="e">
        <f>E26/D26</f>
        <v>#DIV/0!</v>
      </c>
    </row>
    <row r="27" spans="1:28" ht="31" x14ac:dyDescent="0.35">
      <c r="A27" s="87"/>
      <c r="B27" s="98" t="s">
        <v>275</v>
      </c>
      <c r="C27" s="273">
        <f>'P-2021'!G25</f>
        <v>0</v>
      </c>
      <c r="D27" s="273">
        <f>'P-2022'!G25</f>
        <v>0</v>
      </c>
      <c r="E27" s="321">
        <f>D27-C27</f>
        <v>0</v>
      </c>
      <c r="F27" s="318" t="e">
        <f>E27/D27</f>
        <v>#DIV/0!</v>
      </c>
    </row>
    <row r="28" spans="1:28" x14ac:dyDescent="0.35">
      <c r="A28" s="87"/>
      <c r="B28" s="6"/>
      <c r="C28" s="280"/>
      <c r="D28" s="275"/>
      <c r="E28" s="277"/>
      <c r="F28" s="277"/>
    </row>
    <row r="29" spans="1:28" x14ac:dyDescent="0.35">
      <c r="A29" s="87" t="s">
        <v>74</v>
      </c>
      <c r="B29" s="6" t="s">
        <v>16</v>
      </c>
      <c r="C29" s="274">
        <f>SUM(C30)</f>
        <v>0</v>
      </c>
      <c r="D29" s="274">
        <f>SUM(D30)</f>
        <v>0</v>
      </c>
      <c r="E29" s="321">
        <f>D29-C29</f>
        <v>0</v>
      </c>
      <c r="F29" s="318" t="e">
        <f>E29/D29</f>
        <v>#DIV/0!</v>
      </c>
    </row>
    <row r="30" spans="1:28" x14ac:dyDescent="0.35">
      <c r="A30" s="87"/>
      <c r="B30" s="15" t="s">
        <v>17</v>
      </c>
      <c r="C30" s="273">
        <f>'P-2021'!E41</f>
        <v>0</v>
      </c>
      <c r="D30" s="273">
        <f>'P-2022'!E41</f>
        <v>0</v>
      </c>
      <c r="E30" s="321">
        <f>D30-C30</f>
        <v>0</v>
      </c>
      <c r="F30" s="318" t="e">
        <f>E30/D30</f>
        <v>#DIV/0!</v>
      </c>
    </row>
    <row r="31" spans="1:28" x14ac:dyDescent="0.35">
      <c r="A31" s="87"/>
      <c r="B31" s="6"/>
      <c r="C31" s="280"/>
      <c r="D31" s="275"/>
      <c r="E31" s="277"/>
      <c r="F31" s="277"/>
    </row>
    <row r="32" spans="1:28" x14ac:dyDescent="0.35">
      <c r="A32" s="87" t="s">
        <v>18</v>
      </c>
      <c r="B32" s="6" t="s">
        <v>98</v>
      </c>
      <c r="C32" s="274">
        <f>C12+C18</f>
        <v>0</v>
      </c>
      <c r="D32" s="274">
        <f>D12+D18</f>
        <v>0</v>
      </c>
      <c r="E32" s="321">
        <f>D32-C32</f>
        <v>0</v>
      </c>
      <c r="F32" s="325" t="e">
        <f>E32/D32</f>
        <v>#DIV/0!</v>
      </c>
    </row>
    <row r="33" spans="1:8" x14ac:dyDescent="0.35">
      <c r="A33" s="87"/>
      <c r="B33" s="10" t="s">
        <v>150</v>
      </c>
      <c r="C33" s="276" t="e">
        <f>C32/C10</f>
        <v>#DIV/0!</v>
      </c>
      <c r="D33" s="276" t="e">
        <f>D32/D10</f>
        <v>#DIV/0!</v>
      </c>
      <c r="E33" s="277"/>
      <c r="F33" s="277"/>
    </row>
    <row r="34" spans="1:8" x14ac:dyDescent="0.35">
      <c r="A34" s="87" t="s">
        <v>19</v>
      </c>
      <c r="B34" s="6" t="s">
        <v>25</v>
      </c>
      <c r="C34" s="274">
        <f>C10-C32</f>
        <v>0</v>
      </c>
      <c r="D34" s="274">
        <f>D10-D32</f>
        <v>0</v>
      </c>
      <c r="E34" s="326">
        <f>D34-C34</f>
        <v>0</v>
      </c>
      <c r="F34" s="318" t="e">
        <f>E34/C34</f>
        <v>#DIV/0!</v>
      </c>
    </row>
    <row r="35" spans="1:8" x14ac:dyDescent="0.35">
      <c r="A35" s="87"/>
      <c r="B35" s="10" t="s">
        <v>26</v>
      </c>
      <c r="C35" s="276" t="e">
        <f>C34/C10</f>
        <v>#DIV/0!</v>
      </c>
      <c r="D35" s="276" t="e">
        <f>D34/D10</f>
        <v>#DIV/0!</v>
      </c>
      <c r="E35" s="277"/>
      <c r="F35" s="277"/>
      <c r="H35" s="2" t="s">
        <v>82</v>
      </c>
    </row>
  </sheetData>
  <mergeCells count="11">
    <mergeCell ref="C2:F2"/>
    <mergeCell ref="A3:F3"/>
    <mergeCell ref="A4:F4"/>
    <mergeCell ref="A5:F5"/>
    <mergeCell ref="A7:A8"/>
    <mergeCell ref="B7:B8"/>
    <mergeCell ref="C7:C8"/>
    <mergeCell ref="D7:D8"/>
    <mergeCell ref="E7:F7"/>
    <mergeCell ref="E8:F8"/>
    <mergeCell ref="A6:F6"/>
  </mergeCells>
  <pageMargins left="1.34" right="0.7" top="0.25" bottom="0.55000000000000004" header="0.12" footer="0.3"/>
  <pageSetup paperSize="5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30</vt:i4>
      </vt:variant>
      <vt:variant>
        <vt:lpstr>Named Ranges</vt:lpstr>
      </vt:variant>
      <vt:variant>
        <vt:i4>30</vt:i4>
      </vt:variant>
    </vt:vector>
  </HeadingPairs>
  <TitlesOfParts>
    <vt:vector size="60" baseType="lpstr">
      <vt:lpstr>Target</vt:lpstr>
      <vt:lpstr>K-2020</vt:lpstr>
      <vt:lpstr>P-2020</vt:lpstr>
      <vt:lpstr>Neraca 2020-2021</vt:lpstr>
      <vt:lpstr>K-2021</vt:lpstr>
      <vt:lpstr>P-2021</vt:lpstr>
      <vt:lpstr>K-2022</vt:lpstr>
      <vt:lpstr>P-2022</vt:lpstr>
      <vt:lpstr>Neraca 2021-2022</vt:lpstr>
      <vt:lpstr>K-2023</vt:lpstr>
      <vt:lpstr>P-2023</vt:lpstr>
      <vt:lpstr>Neraca 2022-2023</vt:lpstr>
      <vt:lpstr>K-2024</vt:lpstr>
      <vt:lpstr>P-2024</vt:lpstr>
      <vt:lpstr>Neraca 2023-2024</vt:lpstr>
      <vt:lpstr>K-2025</vt:lpstr>
      <vt:lpstr>P-2025</vt:lpstr>
      <vt:lpstr>Neraca 2024-2025</vt:lpstr>
      <vt:lpstr>K-2025 (Realita)</vt:lpstr>
      <vt:lpstr>P-2025 (Realita)</vt:lpstr>
      <vt:lpstr>Neraca 2025 Realita - 2025</vt:lpstr>
      <vt:lpstr>K-2017</vt:lpstr>
      <vt:lpstr>Neraca 2018-2019</vt:lpstr>
      <vt:lpstr>P-2017</vt:lpstr>
      <vt:lpstr>K-2018</vt:lpstr>
      <vt:lpstr>P-2018</vt:lpstr>
      <vt:lpstr>K-2019</vt:lpstr>
      <vt:lpstr>P-2019</vt:lpstr>
      <vt:lpstr>Neraca 2017-2018</vt:lpstr>
      <vt:lpstr>Neraca 2019-2020</vt:lpstr>
      <vt:lpstr>'K-2017'!Print_Area</vt:lpstr>
      <vt:lpstr>'K-2018'!Print_Area</vt:lpstr>
      <vt:lpstr>'K-2019'!Print_Area</vt:lpstr>
      <vt:lpstr>'K-2020'!Print_Area</vt:lpstr>
      <vt:lpstr>'K-2021'!Print_Area</vt:lpstr>
      <vt:lpstr>'K-2022'!Print_Area</vt:lpstr>
      <vt:lpstr>'K-2023'!Print_Area</vt:lpstr>
      <vt:lpstr>'K-2024'!Print_Area</vt:lpstr>
      <vt:lpstr>'K-2025'!Print_Area</vt:lpstr>
      <vt:lpstr>'K-2025 (Realita)'!Print_Area</vt:lpstr>
      <vt:lpstr>'Neraca 2017-2018'!Print_Area</vt:lpstr>
      <vt:lpstr>'Neraca 2018-2019'!Print_Area</vt:lpstr>
      <vt:lpstr>'Neraca 2019-2020'!Print_Area</vt:lpstr>
      <vt:lpstr>'Neraca 2020-2021'!Print_Area</vt:lpstr>
      <vt:lpstr>'Neraca 2021-2022'!Print_Area</vt:lpstr>
      <vt:lpstr>'Neraca 2022-2023'!Print_Area</vt:lpstr>
      <vt:lpstr>'Neraca 2023-2024'!Print_Area</vt:lpstr>
      <vt:lpstr>'Neraca 2024-2025'!Print_Area</vt:lpstr>
      <vt:lpstr>'Neraca 2025 Realita - 2025'!Print_Area</vt:lpstr>
      <vt:lpstr>'P-2017'!Print_Area</vt:lpstr>
      <vt:lpstr>'P-2018'!Print_Area</vt:lpstr>
      <vt:lpstr>'P-2019'!Print_Area</vt:lpstr>
      <vt:lpstr>'P-2020'!Print_Area</vt:lpstr>
      <vt:lpstr>'P-2021'!Print_Area</vt:lpstr>
      <vt:lpstr>'P-2022'!Print_Area</vt:lpstr>
      <vt:lpstr>'P-2023'!Print_Area</vt:lpstr>
      <vt:lpstr>'P-2024'!Print_Area</vt:lpstr>
      <vt:lpstr>'P-2025'!Print_Area</vt:lpstr>
      <vt:lpstr>'P-2025 (Realita)'!Print_Area</vt:lpstr>
      <vt:lpstr>Target!Print_Area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Lina Astuti</dc:creator>
  <cp:lastModifiedBy>DELL</cp:lastModifiedBy>
  <cp:lastPrinted>2018-10-30T00:39:10Z</cp:lastPrinted>
  <dcterms:created xsi:type="dcterms:W3CDTF">2018-04-19T14:00:07Z</dcterms:created>
  <dcterms:modified xsi:type="dcterms:W3CDTF">2021-11-10T02:33:31Z</dcterms:modified>
</cp:coreProperties>
</file>